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20" windowWidth="19020" windowHeight="11895" tabRatio="966" activeTab="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 fullCalcOnLoad="1"/>
</workbook>
</file>

<file path=xl/calcChain.xml><?xml version="1.0" encoding="utf-8"?>
<calcChain xmlns="http://schemas.openxmlformats.org/spreadsheetml/2006/main">
  <c r="H16003" i="75"/>
  <c r="H16002"/>
  <c r="H16001"/>
  <c r="H16000"/>
  <c r="H15999"/>
  <c r="H15998"/>
  <c r="H15997"/>
  <c r="H15996"/>
  <c r="H15995"/>
  <c r="H15994"/>
  <c r="H15993"/>
  <c r="H15992"/>
  <c r="H15991"/>
  <c r="H15987"/>
  <c r="H15986"/>
  <c r="H15985"/>
  <c r="H15984"/>
  <c r="H15983"/>
  <c r="H15982"/>
  <c r="H15981"/>
  <c r="H15980"/>
  <c r="H15979"/>
  <c r="H15978"/>
  <c r="H15977"/>
  <c r="H15976"/>
  <c r="H15975"/>
  <c r="H15971"/>
  <c r="H15970"/>
  <c r="H15969"/>
  <c r="H15968"/>
  <c r="H15967"/>
  <c r="H15966"/>
  <c r="H15965"/>
  <c r="H15964"/>
  <c r="H15963"/>
  <c r="H15962"/>
  <c r="H15961"/>
  <c r="H15960"/>
  <c r="H15959"/>
  <c r="H15847"/>
  <c r="H15848"/>
  <c r="H15849"/>
  <c r="H15850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6042"/>
  <c r="H16043"/>
  <c r="H16044"/>
  <c r="H16046"/>
  <c r="H16047"/>
  <c r="H16048"/>
  <c r="H16050"/>
  <c r="H16051"/>
  <c r="H16052"/>
  <c r="H16054"/>
  <c r="H16055"/>
  <c r="H16056"/>
  <c r="H16058"/>
  <c r="H16059"/>
  <c r="H16060"/>
  <c r="H16062"/>
  <c r="H16063"/>
  <c r="H16064"/>
  <c r="H16066"/>
  <c r="H16067"/>
  <c r="H16068"/>
  <c r="H16070"/>
  <c r="H16071"/>
  <c r="H16072"/>
  <c r="H16074"/>
  <c r="H16075"/>
  <c r="H16076"/>
  <c r="H16217"/>
  <c r="H16218"/>
  <c r="H16219"/>
  <c r="H16223"/>
  <c r="H16224"/>
  <c r="H16225"/>
  <c r="H16268"/>
  <c r="H16269"/>
  <c r="H16270"/>
  <c r="H16271"/>
  <c r="H16272"/>
  <c r="H16273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B30" i="14"/>
  <c r="AB30" i="13"/>
  <c r="AB30" i="12"/>
  <c r="H4000" i="75" s="1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858"/>
  <c r="H13859"/>
  <c r="H13860"/>
  <c r="H13861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H8404" i="75" s="1"/>
  <c r="P42" i="36"/>
  <c r="AE42" s="1"/>
  <c r="P42" i="35"/>
  <c r="P42" i="34"/>
  <c r="H6135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P40"/>
  <c r="H6133" i="75" s="1"/>
  <c r="P39" i="34"/>
  <c r="AE39" s="1"/>
  <c r="P38"/>
  <c r="AE38" s="1"/>
  <c r="P37"/>
  <c r="AE37" s="1"/>
  <c r="P36"/>
  <c r="AE36"/>
  <c r="P35"/>
  <c r="AE35" s="1"/>
  <c r="H6062" i="75" s="1"/>
  <c r="P34" i="34"/>
  <c r="H6039" i="75" s="1"/>
  <c r="P33" i="34"/>
  <c r="AE33" s="1"/>
  <c r="P32"/>
  <c r="H6103" i="75" s="1"/>
  <c r="P31" i="34"/>
  <c r="AE31" s="1"/>
  <c r="P30"/>
  <c r="AE30" s="1"/>
  <c r="AK29"/>
  <c r="H6003" i="75" s="1"/>
  <c r="AJ29" i="34"/>
  <c r="H6002" i="75" s="1"/>
  <c r="AI29" i="34"/>
  <c r="AH29"/>
  <c r="AG29"/>
  <c r="H6716" i="75" s="1"/>
  <c r="AF29" i="34"/>
  <c r="H6276" i="75" s="1"/>
  <c r="V29" i="34"/>
  <c r="W29"/>
  <c r="X29"/>
  <c r="H5990" i="75" s="1"/>
  <c r="Y29" i="34"/>
  <c r="H6232" i="75" s="1"/>
  <c r="AD29" i="34"/>
  <c r="AC29"/>
  <c r="AB29"/>
  <c r="H5994" i="75" s="1"/>
  <c r="AA29" i="34"/>
  <c r="H5993" i="75" s="1"/>
  <c r="Z29" i="34"/>
  <c r="U29"/>
  <c r="T29"/>
  <c r="H5986" i="75" s="1"/>
  <c r="S29" i="34"/>
  <c r="H5985" i="75" s="1"/>
  <c r="R29" i="34"/>
  <c r="H5984" i="75" s="1"/>
  <c r="Q29" i="34"/>
  <c r="H5983" i="75" s="1"/>
  <c r="P28" i="34"/>
  <c r="AE28"/>
  <c r="H6055" i="75" s="1"/>
  <c r="P27" i="34"/>
  <c r="P26"/>
  <c r="H6031" i="75" s="1"/>
  <c r="P25" i="34"/>
  <c r="AE25" s="1"/>
  <c r="H6052" i="75" s="1"/>
  <c r="P24" i="34"/>
  <c r="AE24"/>
  <c r="P23"/>
  <c r="AE23" s="1"/>
  <c r="P22"/>
  <c r="AE22" s="1"/>
  <c r="AK21"/>
  <c r="AJ21"/>
  <c r="H5980" i="75" s="1"/>
  <c r="AI21" i="34"/>
  <c r="AH21"/>
  <c r="H6708" i="75" s="1"/>
  <c r="AG21" i="34"/>
  <c r="AF21"/>
  <c r="H6268" i="75" s="1"/>
  <c r="V21" i="34"/>
  <c r="W21"/>
  <c r="X21"/>
  <c r="Y21"/>
  <c r="H5969" i="75" s="1"/>
  <c r="AD21" i="34"/>
  <c r="AC21"/>
  <c r="AB21"/>
  <c r="AA21"/>
  <c r="H5971" i="75" s="1"/>
  <c r="Z21" i="34"/>
  <c r="H5970" i="75" s="1"/>
  <c r="U21" i="34"/>
  <c r="T21"/>
  <c r="S21"/>
  <c r="H5963" i="75" s="1"/>
  <c r="R21" i="34"/>
  <c r="H5962" i="75" s="1"/>
  <c r="Q21" i="34"/>
  <c r="AE42" i="35"/>
  <c r="H6840" i="75" s="1"/>
  <c r="P41" i="35"/>
  <c r="AE41" s="1"/>
  <c r="H6839" i="75" s="1"/>
  <c r="P40" i="35"/>
  <c r="AE40"/>
  <c r="P39"/>
  <c r="H6881" i="75" s="1"/>
  <c r="P38" i="35"/>
  <c r="AE38" s="1"/>
  <c r="H6836" i="75" s="1"/>
  <c r="P37" i="35"/>
  <c r="AE37" s="1"/>
  <c r="P36"/>
  <c r="AE36"/>
  <c r="P35"/>
  <c r="H6877" i="75" s="1"/>
  <c r="P34" i="35"/>
  <c r="AE34" s="1"/>
  <c r="H6832" i="75" s="1"/>
  <c r="P33" i="35"/>
  <c r="H7215" i="75" s="1"/>
  <c r="P32" i="35"/>
  <c r="AE32"/>
  <c r="H6830" i="75" s="1"/>
  <c r="P31" i="35"/>
  <c r="AE31" s="1"/>
  <c r="H6829" i="75" s="1"/>
  <c r="P30" i="35"/>
  <c r="AE30" s="1"/>
  <c r="H6828" i="75" s="1"/>
  <c r="AK29" i="35"/>
  <c r="AJ29"/>
  <c r="H6773" i="75" s="1"/>
  <c r="AI29" i="35"/>
  <c r="AH29"/>
  <c r="AG29"/>
  <c r="H6770" i="75" s="1"/>
  <c r="AF29" i="35"/>
  <c r="H6769" i="75" s="1"/>
  <c r="V29" i="35"/>
  <c r="W29"/>
  <c r="X29"/>
  <c r="Y29"/>
  <c r="H7003" i="75" s="1"/>
  <c r="AD29" i="35"/>
  <c r="AC29"/>
  <c r="AB29"/>
  <c r="AA29"/>
  <c r="H6764" i="75" s="1"/>
  <c r="Z29" i="35"/>
  <c r="U29"/>
  <c r="T29"/>
  <c r="S29"/>
  <c r="H6756" i="75" s="1"/>
  <c r="R29" i="35"/>
  <c r="Q29"/>
  <c r="P28"/>
  <c r="AE28" s="1"/>
  <c r="P27"/>
  <c r="H6891" i="75" s="1"/>
  <c r="P26" i="35"/>
  <c r="AE26" s="1"/>
  <c r="P25"/>
  <c r="H6801" i="75" s="1"/>
  <c r="P24" i="35"/>
  <c r="AE24" s="1"/>
  <c r="H6822" i="75" s="1"/>
  <c r="P23" i="35"/>
  <c r="H6843" i="75" s="1"/>
  <c r="P22" i="35"/>
  <c r="AE22"/>
  <c r="AK21"/>
  <c r="H7061" i="75" s="1"/>
  <c r="AJ21" i="35"/>
  <c r="AI21"/>
  <c r="AH21"/>
  <c r="H6749" i="75" s="1"/>
  <c r="AG21" i="35"/>
  <c r="AF21"/>
  <c r="V21"/>
  <c r="H6737" i="75" s="1"/>
  <c r="W21" i="35"/>
  <c r="X21"/>
  <c r="Y21"/>
  <c r="AD21"/>
  <c r="AC21"/>
  <c r="AB21"/>
  <c r="AA21"/>
  <c r="Z21"/>
  <c r="H6741" i="75" s="1"/>
  <c r="U21" i="35"/>
  <c r="T21"/>
  <c r="S21"/>
  <c r="R21"/>
  <c r="H6733" i="75" s="1"/>
  <c r="Q21" i="35"/>
  <c r="H6732" i="75" s="1"/>
  <c r="P41" i="36"/>
  <c r="AE41" s="1"/>
  <c r="H7610" i="75" s="1"/>
  <c r="P40" i="36"/>
  <c r="H7587" i="75" s="1"/>
  <c r="P39" i="36"/>
  <c r="AE39" s="1"/>
  <c r="P38"/>
  <c r="AE38" s="1"/>
  <c r="H7607" i="75" s="1"/>
  <c r="P37" i="36"/>
  <c r="H7650" i="75" s="1"/>
  <c r="P36" i="36"/>
  <c r="AE36" s="1"/>
  <c r="P35"/>
  <c r="H7648" i="75" s="1"/>
  <c r="P34" i="36"/>
  <c r="AE34" s="1"/>
  <c r="P33"/>
  <c r="H7624" i="75" s="1"/>
  <c r="P32" i="36"/>
  <c r="H7579" i="75" s="1"/>
  <c r="P31" i="36"/>
  <c r="AE31"/>
  <c r="H7600" i="75" s="1"/>
  <c r="P30" i="36"/>
  <c r="AK29"/>
  <c r="AJ29"/>
  <c r="AI29"/>
  <c r="AH29"/>
  <c r="AG29"/>
  <c r="AF29"/>
  <c r="V29"/>
  <c r="W29"/>
  <c r="H7531" i="75" s="1"/>
  <c r="X29" i="36"/>
  <c r="Y29"/>
  <c r="AD29"/>
  <c r="H7774" i="75" s="1"/>
  <c r="AC29" i="36"/>
  <c r="AB29"/>
  <c r="AA29"/>
  <c r="Z29"/>
  <c r="H7730" i="75" s="1"/>
  <c r="U29" i="36"/>
  <c r="H7529" i="75" s="1"/>
  <c r="T29" i="36"/>
  <c r="S29"/>
  <c r="R29"/>
  <c r="H7686" i="75" s="1"/>
  <c r="Q29" i="36"/>
  <c r="P28"/>
  <c r="AE28" s="1"/>
  <c r="H7597" i="75" s="1"/>
  <c r="P27" i="36"/>
  <c r="AE27"/>
  <c r="H7596" i="75" s="1"/>
  <c r="P26" i="36"/>
  <c r="AE26" s="1"/>
  <c r="P25"/>
  <c r="AE25" s="1"/>
  <c r="H7594" i="75" s="1"/>
  <c r="P24" i="36"/>
  <c r="AE24" s="1"/>
  <c r="H7593" i="75" s="1"/>
  <c r="P23" i="36"/>
  <c r="AE23"/>
  <c r="H7592" i="75" s="1"/>
  <c r="P22" i="36"/>
  <c r="AK21"/>
  <c r="H7523" i="75" s="1"/>
  <c r="AJ21" i="36"/>
  <c r="AI21"/>
  <c r="AH21"/>
  <c r="AG21"/>
  <c r="H7519" i="75" s="1"/>
  <c r="AF21" i="36"/>
  <c r="H7518" i="75" s="1"/>
  <c r="V21" i="36"/>
  <c r="W21"/>
  <c r="X21"/>
  <c r="Y21"/>
  <c r="H7511" i="75" s="1"/>
  <c r="AD21" i="36"/>
  <c r="AC21"/>
  <c r="AB21"/>
  <c r="AA21"/>
  <c r="H7513" i="75" s="1"/>
  <c r="Z21" i="36"/>
  <c r="U21"/>
  <c r="H7507" i="75" s="1"/>
  <c r="T21" i="36"/>
  <c r="H7506" i="75" s="1"/>
  <c r="S21" i="36"/>
  <c r="R21"/>
  <c r="H7504" i="75" s="1"/>
  <c r="Q21" i="36"/>
  <c r="Y29" i="37"/>
  <c r="H8304" i="75" s="1"/>
  <c r="Y21" i="37"/>
  <c r="H8282" i="75" s="1"/>
  <c r="P25" i="30"/>
  <c r="H5784" i="75" s="1"/>
  <c r="P24" i="30"/>
  <c r="H5783" i="75" s="1"/>
  <c r="P23" i="30"/>
  <c r="H5782" i="75" s="1"/>
  <c r="BH22" i="30"/>
  <c r="BG22"/>
  <c r="H5778" i="75" s="1"/>
  <c r="BF22" i="30"/>
  <c r="H5777" i="75" s="1"/>
  <c r="BE22" i="30"/>
  <c r="BD22"/>
  <c r="BC22"/>
  <c r="H5774" i="75" s="1"/>
  <c r="BB22" i="30"/>
  <c r="H5773" i="75" s="1"/>
  <c r="BA22" i="30"/>
  <c r="AZ22"/>
  <c r="AY22"/>
  <c r="H5770" i="75" s="1"/>
  <c r="AX22" i="30"/>
  <c r="AW22"/>
  <c r="AV22"/>
  <c r="AU22"/>
  <c r="H5766" i="75" s="1"/>
  <c r="AT22" i="30"/>
  <c r="H5765" i="75" s="1"/>
  <c r="AS22" i="30"/>
  <c r="AR22"/>
  <c r="AQ22"/>
  <c r="AP22"/>
  <c r="AO22"/>
  <c r="AN22"/>
  <c r="AM22"/>
  <c r="H5758" i="75" s="1"/>
  <c r="AL22" i="30"/>
  <c r="AK22"/>
  <c r="AJ22"/>
  <c r="AI22"/>
  <c r="H5754" i="75" s="1"/>
  <c r="AH22" i="30"/>
  <c r="AG22"/>
  <c r="AF22"/>
  <c r="AE22"/>
  <c r="H5750" i="75" s="1"/>
  <c r="AD22" i="30"/>
  <c r="H5749" i="75" s="1"/>
  <c r="AC22" i="30"/>
  <c r="AB22"/>
  <c r="AA22"/>
  <c r="Z22"/>
  <c r="Y22"/>
  <c r="X22"/>
  <c r="W22"/>
  <c r="V22"/>
  <c r="H5741" i="75" s="1"/>
  <c r="U22" i="30"/>
  <c r="T22"/>
  <c r="S22"/>
  <c r="H5738" i="75" s="1"/>
  <c r="R22" i="30"/>
  <c r="Q22"/>
  <c r="P21"/>
  <c r="P25" i="29"/>
  <c r="H5733" i="75" s="1"/>
  <c r="P24" i="29"/>
  <c r="H5732" i="75" s="1"/>
  <c r="P23" i="29"/>
  <c r="H5731" i="75" s="1"/>
  <c r="BH22" i="29"/>
  <c r="BG22"/>
  <c r="H5727" i="75" s="1"/>
  <c r="BF22" i="29"/>
  <c r="H5726" i="75" s="1"/>
  <c r="BE22" i="29"/>
  <c r="BD22"/>
  <c r="BC22"/>
  <c r="BB22"/>
  <c r="H5722" i="75" s="1"/>
  <c r="BA22" i="29"/>
  <c r="AZ22"/>
  <c r="AY22"/>
  <c r="H5719" i="75" s="1"/>
  <c r="AX22" i="29"/>
  <c r="AW22"/>
  <c r="AV22"/>
  <c r="AU22"/>
  <c r="H5715" i="75" s="1"/>
  <c r="AT22" i="29"/>
  <c r="AS22"/>
  <c r="H5713" i="75" s="1"/>
  <c r="AR22" i="29"/>
  <c r="AQ22"/>
  <c r="H5711" i="75" s="1"/>
  <c r="AP22" i="29"/>
  <c r="H5710" i="75" s="1"/>
  <c r="AO22" i="29"/>
  <c r="AN22"/>
  <c r="AM22"/>
  <c r="H5707" i="75" s="1"/>
  <c r="AL22" i="29"/>
  <c r="H5706" i="75" s="1"/>
  <c r="AK22" i="29"/>
  <c r="AJ22"/>
  <c r="AI22"/>
  <c r="AH22"/>
  <c r="H5702" i="75" s="1"/>
  <c r="AG22" i="29"/>
  <c r="H5701" i="75" s="1"/>
  <c r="AF22" i="29"/>
  <c r="AE22"/>
  <c r="H5699" i="75" s="1"/>
  <c r="AD22" i="29"/>
  <c r="H5698" i="75" s="1"/>
  <c r="AC22" i="29"/>
  <c r="AB22"/>
  <c r="AA22"/>
  <c r="H5695" i="75" s="1"/>
  <c r="Z22" i="29"/>
  <c r="H5694" i="75" s="1"/>
  <c r="Y22" i="29"/>
  <c r="X22"/>
  <c r="W22"/>
  <c r="H5691" i="75" s="1"/>
  <c r="V22" i="29"/>
  <c r="H5690" i="75" s="1"/>
  <c r="U22" i="29"/>
  <c r="H5689" i="75" s="1"/>
  <c r="T22" i="29"/>
  <c r="S22"/>
  <c r="H5687" i="75" s="1"/>
  <c r="R22" i="29"/>
  <c r="H5686" i="75" s="1"/>
  <c r="Q22" i="29"/>
  <c r="P21"/>
  <c r="P33" i="43"/>
  <c r="P32"/>
  <c r="H9350" i="75" s="1"/>
  <c r="P31" i="43"/>
  <c r="H9336" i="75" s="1"/>
  <c r="P30" i="43"/>
  <c r="H9335" i="75" s="1"/>
  <c r="P29" i="43"/>
  <c r="P28"/>
  <c r="H9346" i="75" s="1"/>
  <c r="P27" i="43"/>
  <c r="H9345" i="75" s="1"/>
  <c r="P26" i="43"/>
  <c r="P25"/>
  <c r="P24"/>
  <c r="H9329" i="75" s="1"/>
  <c r="P23" i="43"/>
  <c r="P22"/>
  <c r="H9327" i="75" s="1"/>
  <c r="X21" i="43"/>
  <c r="W21"/>
  <c r="H9324" i="75" s="1"/>
  <c r="V21" i="43"/>
  <c r="H9323" i="75" s="1"/>
  <c r="U21" i="43"/>
  <c r="H9322" i="75" s="1"/>
  <c r="T21" i="43"/>
  <c r="S21"/>
  <c r="H9320" i="75" s="1"/>
  <c r="R21" i="43"/>
  <c r="Q21"/>
  <c r="P33" i="42"/>
  <c r="H9266" i="75" s="1"/>
  <c r="P32" i="42"/>
  <c r="H9265" i="75" s="1"/>
  <c r="P31" i="42"/>
  <c r="P30"/>
  <c r="P29"/>
  <c r="H9262" i="75" s="1"/>
  <c r="P28" i="42"/>
  <c r="H9261" i="75" s="1"/>
  <c r="P27" i="42"/>
  <c r="H9260" i="75" s="1"/>
  <c r="P26" i="42"/>
  <c r="P25"/>
  <c r="P24"/>
  <c r="H9257" i="75" s="1"/>
  <c r="P23" i="42"/>
  <c r="H9256" i="75" s="1"/>
  <c r="P22" i="42"/>
  <c r="X21"/>
  <c r="H9253" i="75" s="1"/>
  <c r="W21" i="42"/>
  <c r="H9252" i="75" s="1"/>
  <c r="V21" i="42"/>
  <c r="H9251" i="75" s="1"/>
  <c r="U21" i="42"/>
  <c r="T21"/>
  <c r="H9249" i="75" s="1"/>
  <c r="S21" i="42"/>
  <c r="H9248" i="75" s="1"/>
  <c r="R21" i="42"/>
  <c r="H9247" i="75" s="1"/>
  <c r="Q21" i="42"/>
  <c r="A15951" i="75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974"/>
  <c r="H13844"/>
  <c r="H13845"/>
  <c r="H13846"/>
  <c r="H13847"/>
  <c r="H13848"/>
  <c r="H13849"/>
  <c r="H13850"/>
  <c r="H13851"/>
  <c r="H13852"/>
  <c r="H13853"/>
  <c r="H13854"/>
  <c r="H13855"/>
  <c r="H13856"/>
  <c r="H13911"/>
  <c r="H13912"/>
  <c r="H13913"/>
  <c r="H13914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4"/>
  <c r="H13965"/>
  <c r="H13966"/>
  <c r="H13967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7"/>
  <c r="H14018"/>
  <c r="H14019"/>
  <c r="H14020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70"/>
  <c r="H14071"/>
  <c r="H14072"/>
  <c r="H14073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3"/>
  <c r="H14124"/>
  <c r="H14125"/>
  <c r="H14126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6"/>
  <c r="H14177"/>
  <c r="H14178"/>
  <c r="H14179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6"/>
  <c r="H14379"/>
  <c r="H14573"/>
  <c r="H14574"/>
  <c r="H14575"/>
  <c r="H14576"/>
  <c r="H14577"/>
  <c r="H14578"/>
  <c r="H14580"/>
  <c r="H14581"/>
  <c r="H14582"/>
  <c r="H14583"/>
  <c r="H14584"/>
  <c r="H14585"/>
  <c r="H14586"/>
  <c r="H14588"/>
  <c r="H14589"/>
  <c r="H14590"/>
  <c r="H14591"/>
  <c r="H14592"/>
  <c r="H14593"/>
  <c r="H14595"/>
  <c r="H14596"/>
  <c r="H14597"/>
  <c r="H14598"/>
  <c r="H14599"/>
  <c r="H14600"/>
  <c r="H14601"/>
  <c r="H14603"/>
  <c r="H14604"/>
  <c r="H14605"/>
  <c r="H14606"/>
  <c r="H14607"/>
  <c r="H14608"/>
  <c r="H14610"/>
  <c r="H14611"/>
  <c r="H14612"/>
  <c r="H14613"/>
  <c r="H14614"/>
  <c r="H14615"/>
  <c r="H14616"/>
  <c r="H14618"/>
  <c r="H14619"/>
  <c r="H14620"/>
  <c r="H14621"/>
  <c r="H14622"/>
  <c r="H14623"/>
  <c r="H14625"/>
  <c r="H14626"/>
  <c r="H14627"/>
  <c r="H14628"/>
  <c r="H14629"/>
  <c r="H14630"/>
  <c r="H14631"/>
  <c r="H14663"/>
  <c r="H14664"/>
  <c r="H14665"/>
  <c r="H14666"/>
  <c r="H14667"/>
  <c r="H14668"/>
  <c r="H14670"/>
  <c r="H14671"/>
  <c r="H14672"/>
  <c r="H14673"/>
  <c r="H14674"/>
  <c r="H14675"/>
  <c r="H14676"/>
  <c r="H14678"/>
  <c r="H14679"/>
  <c r="H14680"/>
  <c r="H14681"/>
  <c r="H14682"/>
  <c r="H14683"/>
  <c r="H14685"/>
  <c r="H14686"/>
  <c r="H14687"/>
  <c r="H14688"/>
  <c r="H14689"/>
  <c r="H14690"/>
  <c r="H14691"/>
  <c r="H14700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9"/>
  <c r="H14760"/>
  <c r="H14761"/>
  <c r="H14762"/>
  <c r="H14765"/>
  <c r="H14766"/>
  <c r="H14771"/>
  <c r="H14772"/>
  <c r="H14773"/>
  <c r="H14774"/>
  <c r="H14775"/>
  <c r="H14776"/>
  <c r="H14777"/>
  <c r="H14778"/>
  <c r="H14779"/>
  <c r="H14780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3"/>
  <c r="H14894"/>
  <c r="H14895"/>
  <c r="H14896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1"/>
  <c r="H14942"/>
  <c r="H14943"/>
  <c r="H14944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9"/>
  <c r="H14990"/>
  <c r="H14991"/>
  <c r="H14992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318"/>
  <c r="H15319"/>
  <c r="H15320"/>
  <c r="H15321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6"/>
  <c r="H15367"/>
  <c r="H15368"/>
  <c r="H15369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4"/>
  <c r="H15415"/>
  <c r="H15416"/>
  <c r="H15417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2"/>
  <c r="H15463"/>
  <c r="H15464"/>
  <c r="H15465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10"/>
  <c r="H15511"/>
  <c r="H15512"/>
  <c r="H15513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8"/>
  <c r="H15559"/>
  <c r="H15560"/>
  <c r="H15561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6"/>
  <c r="H15607"/>
  <c r="H15608"/>
  <c r="H15609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4"/>
  <c r="H15655"/>
  <c r="H15656"/>
  <c r="H15657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2"/>
  <c r="H15703"/>
  <c r="H15704"/>
  <c r="H15705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50"/>
  <c r="H15751"/>
  <c r="H15752"/>
  <c r="H15753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AB29" i="13"/>
  <c r="H4031" i="75" s="1"/>
  <c r="AC29" i="13"/>
  <c r="H4032" i="75" s="1"/>
  <c r="AD29" i="13"/>
  <c r="H4033" i="75" s="1"/>
  <c r="P23" i="13"/>
  <c r="H4186" i="75" s="1"/>
  <c r="AC30" i="13"/>
  <c r="H4062" i="75" s="1"/>
  <c r="AD30" i="13"/>
  <c r="H4093" i="75" s="1"/>
  <c r="P24" i="13"/>
  <c r="H4187" i="75" s="1"/>
  <c r="H4046"/>
  <c r="H4047"/>
  <c r="H4048"/>
  <c r="H4061"/>
  <c r="H4076"/>
  <c r="H4077"/>
  <c r="H4091"/>
  <c r="H4092"/>
  <c r="H4106"/>
  <c r="H4121"/>
  <c r="H4136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203"/>
  <c r="H4204"/>
  <c r="H4205"/>
  <c r="H4206"/>
  <c r="H4207"/>
  <c r="H4208"/>
  <c r="H4209"/>
  <c r="H4210"/>
  <c r="H4211"/>
  <c r="H4212"/>
  <c r="H4213"/>
  <c r="H4214"/>
  <c r="H4215"/>
  <c r="H4216"/>
  <c r="H4229"/>
  <c r="H4233"/>
  <c r="H4234"/>
  <c r="H4235"/>
  <c r="H4236"/>
  <c r="H4237"/>
  <c r="H4238"/>
  <c r="H4239"/>
  <c r="H4240"/>
  <c r="H4241"/>
  <c r="H4242"/>
  <c r="H4243"/>
  <c r="H4244"/>
  <c r="H4245"/>
  <c r="H424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326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854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7"/>
  <c r="H9638"/>
  <c r="H9639"/>
  <c r="H9640"/>
  <c r="H9641"/>
  <c r="H9642"/>
  <c r="H9643"/>
  <c r="H9644"/>
  <c r="H9645"/>
  <c r="H9646"/>
  <c r="H9647"/>
  <c r="H9648"/>
  <c r="H9649"/>
  <c r="H9650"/>
  <c r="H9616"/>
  <c r="H9617"/>
  <c r="H9618"/>
  <c r="H9619"/>
  <c r="H9620"/>
  <c r="H9621"/>
  <c r="H9622"/>
  <c r="H9623"/>
  <c r="H9624"/>
  <c r="H9625"/>
  <c r="H9626"/>
  <c r="H9627"/>
  <c r="H9628"/>
  <c r="H9629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22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8"/>
  <c r="H9319"/>
  <c r="H9321"/>
  <c r="H9325"/>
  <c r="H9328"/>
  <c r="H9330"/>
  <c r="H9331"/>
  <c r="H9332"/>
  <c r="H9334"/>
  <c r="H9338"/>
  <c r="H9341"/>
  <c r="H9343"/>
  <c r="H9344"/>
  <c r="H9347"/>
  <c r="H9351"/>
  <c r="H9353"/>
  <c r="H9354"/>
  <c r="H9355"/>
  <c r="H9356"/>
  <c r="H9357"/>
  <c r="H9358"/>
  <c r="H9359"/>
  <c r="H9360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80"/>
  <c r="H9381"/>
  <c r="H9382"/>
  <c r="H9383"/>
  <c r="H9384"/>
  <c r="H9385"/>
  <c r="H9386"/>
  <c r="H9387"/>
  <c r="H9246"/>
  <c r="H9250"/>
  <c r="H9255"/>
  <c r="H9258"/>
  <c r="H9259"/>
  <c r="H9263"/>
  <c r="H9264"/>
  <c r="H9268"/>
  <c r="H9271"/>
  <c r="H9272"/>
  <c r="H9276"/>
  <c r="H9277"/>
  <c r="H9281"/>
  <c r="H9282"/>
  <c r="H9283"/>
  <c r="H9284"/>
  <c r="H9285"/>
  <c r="H9286"/>
  <c r="H9287"/>
  <c r="H9288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8"/>
  <c r="H9309"/>
  <c r="H9310"/>
  <c r="H9311"/>
  <c r="H9312"/>
  <c r="H9313"/>
  <c r="H9314"/>
  <c r="H9315"/>
  <c r="R21" i="41"/>
  <c r="H9175" i="75" s="1"/>
  <c r="P29" i="41"/>
  <c r="H9203" i="75" s="1"/>
  <c r="H9209"/>
  <c r="H9210"/>
  <c r="H9211"/>
  <c r="H9212"/>
  <c r="H9213"/>
  <c r="H9214"/>
  <c r="H9215"/>
  <c r="H9216"/>
  <c r="H9218"/>
  <c r="H9219"/>
  <c r="H9220"/>
  <c r="H9221"/>
  <c r="H9222"/>
  <c r="H9223"/>
  <c r="H9224"/>
  <c r="H9225"/>
  <c r="H9227"/>
  <c r="H9228"/>
  <c r="H9229"/>
  <c r="H9230"/>
  <c r="H9231"/>
  <c r="H9232"/>
  <c r="H9233"/>
  <c r="H9234"/>
  <c r="H9236"/>
  <c r="H9237"/>
  <c r="H9238"/>
  <c r="H9239"/>
  <c r="H9240"/>
  <c r="H9241"/>
  <c r="H9242"/>
  <c r="H9243"/>
  <c r="H8281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5"/>
  <c r="H7508"/>
  <c r="H7509"/>
  <c r="H7512"/>
  <c r="H7515"/>
  <c r="H7516"/>
  <c r="H7520"/>
  <c r="H7521"/>
  <c r="H7522"/>
  <c r="H7525"/>
  <c r="H7526"/>
  <c r="H7527"/>
  <c r="H7528"/>
  <c r="H7530"/>
  <c r="H7532"/>
  <c r="H7533"/>
  <c r="H7535"/>
  <c r="H7536"/>
  <c r="H7537"/>
  <c r="H7540"/>
  <c r="H7541"/>
  <c r="H7542"/>
  <c r="H7543"/>
  <c r="H7544"/>
  <c r="H7545"/>
  <c r="H7569"/>
  <c r="H7570"/>
  <c r="H7573"/>
  <c r="H7574"/>
  <c r="H7577"/>
  <c r="H7578"/>
  <c r="H7581"/>
  <c r="H7583"/>
  <c r="H7588"/>
  <c r="H7589"/>
  <c r="H7595"/>
  <c r="H7603"/>
  <c r="H7605"/>
  <c r="H7611"/>
  <c r="H7613"/>
  <c r="H7614"/>
  <c r="H7617"/>
  <c r="H7618"/>
  <c r="H7621"/>
  <c r="H7622"/>
  <c r="H7625"/>
  <c r="H7627"/>
  <c r="H7632"/>
  <c r="H7633"/>
  <c r="H7635"/>
  <c r="H7636"/>
  <c r="H7639"/>
  <c r="H7640"/>
  <c r="H7643"/>
  <c r="H7644"/>
  <c r="H7647"/>
  <c r="H7649"/>
  <c r="H7652"/>
  <c r="H7654"/>
  <c r="H7655"/>
  <c r="H7657"/>
  <c r="H7658"/>
  <c r="H7659"/>
  <c r="H7661"/>
  <c r="H7662"/>
  <c r="H7665"/>
  <c r="H7666"/>
  <c r="H7667"/>
  <c r="H7669"/>
  <c r="H7671"/>
  <c r="H7676"/>
  <c r="H7677"/>
  <c r="H7679"/>
  <c r="H7680"/>
  <c r="H7681"/>
  <c r="H7682"/>
  <c r="H7683"/>
  <c r="H7684"/>
  <c r="H7685"/>
  <c r="H7687"/>
  <c r="H7688"/>
  <c r="H7689"/>
  <c r="H7690"/>
  <c r="H7691"/>
  <c r="H7692"/>
  <c r="H7693"/>
  <c r="H7694"/>
  <c r="H7695"/>
  <c r="H7696"/>
  <c r="H7697"/>
  <c r="H7698"/>
  <c r="H7699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3"/>
  <c r="H7724"/>
  <c r="H7725"/>
  <c r="H7726"/>
  <c r="H7727"/>
  <c r="H7728"/>
  <c r="H7729"/>
  <c r="H7731"/>
  <c r="H7732"/>
  <c r="H7733"/>
  <c r="H7734"/>
  <c r="H7735"/>
  <c r="H7736"/>
  <c r="H7737"/>
  <c r="H7738"/>
  <c r="H7739"/>
  <c r="H7740"/>
  <c r="H7741"/>
  <c r="H7742"/>
  <c r="H7743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7"/>
  <c r="H7768"/>
  <c r="H7769"/>
  <c r="H7770"/>
  <c r="H7771"/>
  <c r="H7772"/>
  <c r="H7773"/>
  <c r="H7775"/>
  <c r="H7776"/>
  <c r="H7777"/>
  <c r="H7778"/>
  <c r="H7779"/>
  <c r="H7780"/>
  <c r="H7781"/>
  <c r="H7782"/>
  <c r="H7783"/>
  <c r="H7784"/>
  <c r="H7785"/>
  <c r="H7786"/>
  <c r="H7787"/>
  <c r="H7789"/>
  <c r="H7790"/>
  <c r="H7791"/>
  <c r="H7792"/>
  <c r="H7793"/>
  <c r="H7794"/>
  <c r="H7795"/>
  <c r="H7797"/>
  <c r="H7798"/>
  <c r="H7799"/>
  <c r="H7800"/>
  <c r="H7801"/>
  <c r="H7802"/>
  <c r="H7803"/>
  <c r="H7804"/>
  <c r="H7805"/>
  <c r="H7806"/>
  <c r="H7807"/>
  <c r="H7808"/>
  <c r="H7809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3"/>
  <c r="H7834"/>
  <c r="H7835"/>
  <c r="H7836"/>
  <c r="H7837"/>
  <c r="H7838"/>
  <c r="H7839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3"/>
  <c r="H7864"/>
  <c r="H7865"/>
  <c r="H7866"/>
  <c r="H7867"/>
  <c r="H7868"/>
  <c r="H7869"/>
  <c r="H7870"/>
  <c r="H7871"/>
  <c r="H7872"/>
  <c r="H7873"/>
  <c r="H7874"/>
  <c r="H7875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3"/>
  <c r="H8054"/>
  <c r="H8055"/>
  <c r="H8056"/>
  <c r="H8057"/>
  <c r="H8058"/>
  <c r="H8059"/>
  <c r="H8060"/>
  <c r="H8061"/>
  <c r="H8062"/>
  <c r="H8063"/>
  <c r="H8064"/>
  <c r="H8065"/>
  <c r="H8066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90"/>
  <c r="H8091"/>
  <c r="H8092"/>
  <c r="H8093"/>
  <c r="H8094"/>
  <c r="H8095"/>
  <c r="H8097"/>
  <c r="H8098"/>
  <c r="H8099"/>
  <c r="H8100"/>
  <c r="H8101"/>
  <c r="H8102"/>
  <c r="H8103"/>
  <c r="H8104"/>
  <c r="H8105"/>
  <c r="H8106"/>
  <c r="H8107"/>
  <c r="H8108"/>
  <c r="H8109"/>
  <c r="H8110"/>
  <c r="H8112"/>
  <c r="H8113"/>
  <c r="H8114"/>
  <c r="H8115"/>
  <c r="H8116"/>
  <c r="H8117"/>
  <c r="H8119"/>
  <c r="H8120"/>
  <c r="H8121"/>
  <c r="H8122"/>
  <c r="H8123"/>
  <c r="H8124"/>
  <c r="H8125"/>
  <c r="H8126"/>
  <c r="H8127"/>
  <c r="H8128"/>
  <c r="H8129"/>
  <c r="H8130"/>
  <c r="H8131"/>
  <c r="H8132"/>
  <c r="H8134"/>
  <c r="H8135"/>
  <c r="H8136"/>
  <c r="H8137"/>
  <c r="H8138"/>
  <c r="H8139"/>
  <c r="H8141"/>
  <c r="H8142"/>
  <c r="H8145"/>
  <c r="H8146"/>
  <c r="H8149"/>
  <c r="H8150"/>
  <c r="H8153"/>
  <c r="H8155"/>
  <c r="H8158"/>
  <c r="H8160"/>
  <c r="H8161"/>
  <c r="H8163"/>
  <c r="H8164"/>
  <c r="H8167"/>
  <c r="H8168"/>
  <c r="H8171"/>
  <c r="H8172"/>
  <c r="H8175"/>
  <c r="H8177"/>
  <c r="H8182"/>
  <c r="H8183"/>
  <c r="H8185"/>
  <c r="H8186"/>
  <c r="H8187"/>
  <c r="H8188"/>
  <c r="H8189"/>
  <c r="H8190"/>
  <c r="H8191"/>
  <c r="H8193"/>
  <c r="H8194"/>
  <c r="H8195"/>
  <c r="H8196"/>
  <c r="H8197"/>
  <c r="H8198"/>
  <c r="H8199"/>
  <c r="H8200"/>
  <c r="H8201"/>
  <c r="H8202"/>
  <c r="H8203"/>
  <c r="H8204"/>
  <c r="H8205"/>
  <c r="H8207"/>
  <c r="H8208"/>
  <c r="H8209"/>
  <c r="H8210"/>
  <c r="H8211"/>
  <c r="H8212"/>
  <c r="H8213"/>
  <c r="H8215"/>
  <c r="H8216"/>
  <c r="H8217"/>
  <c r="H8218"/>
  <c r="H8219"/>
  <c r="H8220"/>
  <c r="H8221"/>
  <c r="H8222"/>
  <c r="H8223"/>
  <c r="H8224"/>
  <c r="H8225"/>
  <c r="H8226"/>
  <c r="H8227"/>
  <c r="H8229"/>
  <c r="H8230"/>
  <c r="H8231"/>
  <c r="H8232"/>
  <c r="H8233"/>
  <c r="H8234"/>
  <c r="H8235"/>
  <c r="H8237"/>
  <c r="H8238"/>
  <c r="H8239"/>
  <c r="H8240"/>
  <c r="H8241"/>
  <c r="H8242"/>
  <c r="H8243"/>
  <c r="H8244"/>
  <c r="H8245"/>
  <c r="H8246"/>
  <c r="H8247"/>
  <c r="H8248"/>
  <c r="H8249"/>
  <c r="H8251"/>
  <c r="H8252"/>
  <c r="H8253"/>
  <c r="H8254"/>
  <c r="H8255"/>
  <c r="H8256"/>
  <c r="H8257"/>
  <c r="H8259"/>
  <c r="H8260"/>
  <c r="H8261"/>
  <c r="H8262"/>
  <c r="H8263"/>
  <c r="H8264"/>
  <c r="H8265"/>
  <c r="H8266"/>
  <c r="H8267"/>
  <c r="H8268"/>
  <c r="H8269"/>
  <c r="H8270"/>
  <c r="H8271"/>
  <c r="H6734"/>
  <c r="H6735"/>
  <c r="H6736"/>
  <c r="H6738"/>
  <c r="H6739"/>
  <c r="H6740"/>
  <c r="H6742"/>
  <c r="H6743"/>
  <c r="H6747"/>
  <c r="H6748"/>
  <c r="H6750"/>
  <c r="H6751"/>
  <c r="H6752"/>
  <c r="H6754"/>
  <c r="H6755"/>
  <c r="H6757"/>
  <c r="H6758"/>
  <c r="H6759"/>
  <c r="H6760"/>
  <c r="H6761"/>
  <c r="H6763"/>
  <c r="H6765"/>
  <c r="H6766"/>
  <c r="H6767"/>
  <c r="H6771"/>
  <c r="H6772"/>
  <c r="H6774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8"/>
  <c r="H6800"/>
  <c r="H6802"/>
  <c r="H6804"/>
  <c r="H6806"/>
  <c r="H6807"/>
  <c r="H6808"/>
  <c r="H6810"/>
  <c r="H6812"/>
  <c r="H6814"/>
  <c r="H6816"/>
  <c r="H6818"/>
  <c r="H6820"/>
  <c r="H6834"/>
  <c r="H6838"/>
  <c r="H6842"/>
  <c r="H6844"/>
  <c r="H6846"/>
  <c r="H6848"/>
  <c r="H6850"/>
  <c r="H6851"/>
  <c r="H6852"/>
  <c r="H6854"/>
  <c r="H6856"/>
  <c r="H6858"/>
  <c r="H6860"/>
  <c r="H6862"/>
  <c r="H6864"/>
  <c r="H6865"/>
  <c r="H6866"/>
  <c r="H6868"/>
  <c r="H6870"/>
  <c r="H6872"/>
  <c r="H6873"/>
  <c r="H6874"/>
  <c r="H6876"/>
  <c r="H6878"/>
  <c r="H6880"/>
  <c r="H6882"/>
  <c r="H6884"/>
  <c r="H6886"/>
  <c r="H6888"/>
  <c r="H6890"/>
  <c r="H6892"/>
  <c r="H6894"/>
  <c r="H6895"/>
  <c r="H6896"/>
  <c r="H6898"/>
  <c r="H6900"/>
  <c r="H6901"/>
  <c r="H6902"/>
  <c r="H6904"/>
  <c r="H6906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30"/>
  <c r="H6931"/>
  <c r="H6932"/>
  <c r="H6933"/>
  <c r="H6934"/>
  <c r="H6935"/>
  <c r="H6936"/>
  <c r="H6938"/>
  <c r="H6939"/>
  <c r="H6940"/>
  <c r="H6941"/>
  <c r="H6942"/>
  <c r="H6943"/>
  <c r="H6944"/>
  <c r="H6945"/>
  <c r="H6946"/>
  <c r="H6947"/>
  <c r="H6948"/>
  <c r="H6949"/>
  <c r="H6950"/>
  <c r="H6952"/>
  <c r="H6953"/>
  <c r="H6954"/>
  <c r="H6955"/>
  <c r="H6956"/>
  <c r="H6957"/>
  <c r="H6958"/>
  <c r="H6960"/>
  <c r="H6961"/>
  <c r="H6962"/>
  <c r="H6963"/>
  <c r="H6964"/>
  <c r="H6965"/>
  <c r="H6966"/>
  <c r="H6967"/>
  <c r="H6968"/>
  <c r="H6969"/>
  <c r="H6970"/>
  <c r="H6971"/>
  <c r="H6972"/>
  <c r="H6974"/>
  <c r="H6975"/>
  <c r="H6976"/>
  <c r="H6977"/>
  <c r="H6978"/>
  <c r="H6979"/>
  <c r="H6980"/>
  <c r="H6982"/>
  <c r="H6983"/>
  <c r="H6984"/>
  <c r="H6985"/>
  <c r="H6986"/>
  <c r="H6987"/>
  <c r="H6988"/>
  <c r="H6989"/>
  <c r="H6990"/>
  <c r="H6991"/>
  <c r="H6992"/>
  <c r="H6993"/>
  <c r="H6994"/>
  <c r="H6996"/>
  <c r="H6997"/>
  <c r="H6998"/>
  <c r="H6999"/>
  <c r="H7000"/>
  <c r="H7001"/>
  <c r="H7002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8"/>
  <c r="H7049"/>
  <c r="H7050"/>
  <c r="H7051"/>
  <c r="H7052"/>
  <c r="H7053"/>
  <c r="H7054"/>
  <c r="H7055"/>
  <c r="H7056"/>
  <c r="H7057"/>
  <c r="H7058"/>
  <c r="H7059"/>
  <c r="H7060"/>
  <c r="H7062"/>
  <c r="H7063"/>
  <c r="H7064"/>
  <c r="H7065"/>
  <c r="H7066"/>
  <c r="H7067"/>
  <c r="H7068"/>
  <c r="H7070"/>
  <c r="H7071"/>
  <c r="H7072"/>
  <c r="H7073"/>
  <c r="H7074"/>
  <c r="H7075"/>
  <c r="H7076"/>
  <c r="H7077"/>
  <c r="H7078"/>
  <c r="H7079"/>
  <c r="H7080"/>
  <c r="H7081"/>
  <c r="H7082"/>
  <c r="H7084"/>
  <c r="H7085"/>
  <c r="H7086"/>
  <c r="H7087"/>
  <c r="H7088"/>
  <c r="H7089"/>
  <c r="H7090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0"/>
  <c r="H7372"/>
  <c r="H7374"/>
  <c r="H7376"/>
  <c r="H7378"/>
  <c r="H7379"/>
  <c r="H7380"/>
  <c r="H7382"/>
  <c r="H7384"/>
  <c r="H7386"/>
  <c r="H7388"/>
  <c r="H7390"/>
  <c r="H7392"/>
  <c r="H7394"/>
  <c r="H7396"/>
  <c r="H7398"/>
  <c r="H7400"/>
  <c r="H7401"/>
  <c r="H7402"/>
  <c r="H7404"/>
  <c r="H7406"/>
  <c r="H7407"/>
  <c r="H7408"/>
  <c r="H7410"/>
  <c r="H7412"/>
  <c r="H7414"/>
  <c r="H7415"/>
  <c r="H7416"/>
  <c r="H7417"/>
  <c r="H7418"/>
  <c r="H7419"/>
  <c r="H7420"/>
  <c r="H7422"/>
  <c r="H7423"/>
  <c r="H7424"/>
  <c r="H7425"/>
  <c r="H7426"/>
  <c r="H7427"/>
  <c r="H7428"/>
  <c r="H7429"/>
  <c r="H7430"/>
  <c r="H7431"/>
  <c r="H7432"/>
  <c r="H7433"/>
  <c r="H7434"/>
  <c r="H7436"/>
  <c r="H7437"/>
  <c r="H7438"/>
  <c r="H7439"/>
  <c r="H7440"/>
  <c r="H7441"/>
  <c r="H7442"/>
  <c r="H7444"/>
  <c r="H7445"/>
  <c r="H7446"/>
  <c r="H7447"/>
  <c r="H7448"/>
  <c r="H7449"/>
  <c r="H7450"/>
  <c r="H7451"/>
  <c r="H7452"/>
  <c r="H7453"/>
  <c r="H7454"/>
  <c r="H7455"/>
  <c r="H7456"/>
  <c r="H7458"/>
  <c r="H7459"/>
  <c r="H7460"/>
  <c r="H7461"/>
  <c r="H7462"/>
  <c r="H7463"/>
  <c r="H7464"/>
  <c r="H7466"/>
  <c r="H7467"/>
  <c r="H7468"/>
  <c r="H7469"/>
  <c r="H7470"/>
  <c r="H7471"/>
  <c r="H7472"/>
  <c r="H7473"/>
  <c r="H7474"/>
  <c r="H7475"/>
  <c r="H7476"/>
  <c r="H7477"/>
  <c r="H7478"/>
  <c r="H7480"/>
  <c r="H7481"/>
  <c r="H7482"/>
  <c r="H7483"/>
  <c r="H7484"/>
  <c r="H7485"/>
  <c r="H7486"/>
  <c r="H7488"/>
  <c r="H7489"/>
  <c r="H7490"/>
  <c r="H7491"/>
  <c r="H7492"/>
  <c r="H7493"/>
  <c r="H7494"/>
  <c r="H7495"/>
  <c r="H7496"/>
  <c r="H7497"/>
  <c r="H7498"/>
  <c r="H7499"/>
  <c r="H7500"/>
  <c r="H5964"/>
  <c r="H5965"/>
  <c r="H5966"/>
  <c r="H5968"/>
  <c r="H5972"/>
  <c r="H5973"/>
  <c r="H5974"/>
  <c r="H5976"/>
  <c r="H5977"/>
  <c r="H5979"/>
  <c r="H5981"/>
  <c r="H5987"/>
  <c r="H5988"/>
  <c r="H5989"/>
  <c r="H5991"/>
  <c r="H5995"/>
  <c r="H5999"/>
  <c r="H6000"/>
  <c r="H6001"/>
  <c r="H6004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27"/>
  <c r="H6028"/>
  <c r="H6029"/>
  <c r="H6030"/>
  <c r="H6032"/>
  <c r="H6033"/>
  <c r="H6035"/>
  <c r="H6036"/>
  <c r="H6038"/>
  <c r="H6041"/>
  <c r="H6042"/>
  <c r="H6043"/>
  <c r="H6044"/>
  <c r="H6046"/>
  <c r="H6050"/>
  <c r="H6051"/>
  <c r="H6058"/>
  <c r="H6060"/>
  <c r="H6063"/>
  <c r="H6064"/>
  <c r="H6066"/>
  <c r="H6068"/>
  <c r="H6071"/>
  <c r="H6072"/>
  <c r="H6073"/>
  <c r="H6076"/>
  <c r="H6077"/>
  <c r="H6079"/>
  <c r="H6080"/>
  <c r="H6082"/>
  <c r="H6085"/>
  <c r="H6086"/>
  <c r="H6087"/>
  <c r="H6088"/>
  <c r="H6090"/>
  <c r="H6093"/>
  <c r="H6094"/>
  <c r="H6095"/>
  <c r="H6097"/>
  <c r="H6099"/>
  <c r="H6101"/>
  <c r="H6102"/>
  <c r="H6104"/>
  <c r="H6107"/>
  <c r="H6108"/>
  <c r="H6109"/>
  <c r="H6110"/>
  <c r="H6112"/>
  <c r="H6116"/>
  <c r="H6117"/>
  <c r="H6120"/>
  <c r="H6121"/>
  <c r="H6123"/>
  <c r="H6124"/>
  <c r="H6126"/>
  <c r="H6129"/>
  <c r="H6130"/>
  <c r="H6131"/>
  <c r="H6132"/>
  <c r="H6134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9"/>
  <c r="H6160"/>
  <c r="H6161"/>
  <c r="H6162"/>
  <c r="H6163"/>
  <c r="H6164"/>
  <c r="H6165"/>
  <c r="H6167"/>
  <c r="H6168"/>
  <c r="H6169"/>
  <c r="H6170"/>
  <c r="H6171"/>
  <c r="H6172"/>
  <c r="H6173"/>
  <c r="H6174"/>
  <c r="H6175"/>
  <c r="H6176"/>
  <c r="H6177"/>
  <c r="H6178"/>
  <c r="H6179"/>
  <c r="H6181"/>
  <c r="H6182"/>
  <c r="H6183"/>
  <c r="H6184"/>
  <c r="H6185"/>
  <c r="H6186"/>
  <c r="H6187"/>
  <c r="H6189"/>
  <c r="H6190"/>
  <c r="H6191"/>
  <c r="H6192"/>
  <c r="H6193"/>
  <c r="H6194"/>
  <c r="H6195"/>
  <c r="H6196"/>
  <c r="H6197"/>
  <c r="H6198"/>
  <c r="H6199"/>
  <c r="H6200"/>
  <c r="H6201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5"/>
  <c r="H6226"/>
  <c r="H6227"/>
  <c r="H6228"/>
  <c r="H6229"/>
  <c r="H6230"/>
  <c r="H6231"/>
  <c r="H6233"/>
  <c r="H6234"/>
  <c r="H6235"/>
  <c r="H6236"/>
  <c r="H6237"/>
  <c r="H6238"/>
  <c r="H6239"/>
  <c r="H6240"/>
  <c r="H6241"/>
  <c r="H6242"/>
  <c r="H6243"/>
  <c r="H6244"/>
  <c r="H6245"/>
  <c r="H6247"/>
  <c r="H6248"/>
  <c r="H6249"/>
  <c r="H6250"/>
  <c r="H6251"/>
  <c r="H6252"/>
  <c r="H6253"/>
  <c r="H6255"/>
  <c r="H6256"/>
  <c r="H6257"/>
  <c r="H6258"/>
  <c r="H6259"/>
  <c r="H6260"/>
  <c r="H6261"/>
  <c r="H6262"/>
  <c r="H6263"/>
  <c r="H6264"/>
  <c r="H6265"/>
  <c r="H6266"/>
  <c r="H6267"/>
  <c r="H6269"/>
  <c r="H6270"/>
  <c r="H6271"/>
  <c r="H6272"/>
  <c r="H6273"/>
  <c r="H6274"/>
  <c r="H6275"/>
  <c r="H6277"/>
  <c r="H6278"/>
  <c r="H6279"/>
  <c r="H6280"/>
  <c r="H6281"/>
  <c r="H6282"/>
  <c r="H6283"/>
  <c r="H6284"/>
  <c r="H6285"/>
  <c r="H6286"/>
  <c r="H6287"/>
  <c r="H6288"/>
  <c r="H6289"/>
  <c r="H6291"/>
  <c r="H6292"/>
  <c r="H6293"/>
  <c r="H6294"/>
  <c r="H6295"/>
  <c r="H6296"/>
  <c r="H6297"/>
  <c r="H6299"/>
  <c r="H6300"/>
  <c r="H6301"/>
  <c r="H6302"/>
  <c r="H6303"/>
  <c r="H6304"/>
  <c r="H6305"/>
  <c r="H6306"/>
  <c r="H6307"/>
  <c r="H6308"/>
  <c r="H6309"/>
  <c r="H6310"/>
  <c r="H6311"/>
  <c r="H6313"/>
  <c r="H6314"/>
  <c r="H6315"/>
  <c r="H6316"/>
  <c r="H6317"/>
  <c r="H6318"/>
  <c r="H6319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7"/>
  <c r="H6468"/>
  <c r="H6469"/>
  <c r="H6470"/>
  <c r="H6471"/>
  <c r="H6472"/>
  <c r="H6473"/>
  <c r="H6474"/>
  <c r="H6475"/>
  <c r="H6476"/>
  <c r="H6477"/>
  <c r="H6478"/>
  <c r="H6479"/>
  <c r="H6480"/>
  <c r="H6482"/>
  <c r="H6483"/>
  <c r="H6484"/>
  <c r="H6485"/>
  <c r="H6486"/>
  <c r="H6487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2"/>
  <c r="H6593"/>
  <c r="H6594"/>
  <c r="H6595"/>
  <c r="H6596"/>
  <c r="H6597"/>
  <c r="H6599"/>
  <c r="H6600"/>
  <c r="H6601"/>
  <c r="H6604"/>
  <c r="H6605"/>
  <c r="H6607"/>
  <c r="H6608"/>
  <c r="H6610"/>
  <c r="H6613"/>
  <c r="H6614"/>
  <c r="H6615"/>
  <c r="H6616"/>
  <c r="H6618"/>
  <c r="H6621"/>
  <c r="H6622"/>
  <c r="H6623"/>
  <c r="H6627"/>
  <c r="H6629"/>
  <c r="H6630"/>
  <c r="H6632"/>
  <c r="H6635"/>
  <c r="H6636"/>
  <c r="H6637"/>
  <c r="H6638"/>
  <c r="H6639"/>
  <c r="H6640"/>
  <c r="H6643"/>
  <c r="H6644"/>
  <c r="H6645"/>
  <c r="H6646"/>
  <c r="H6647"/>
  <c r="H6648"/>
  <c r="H6649"/>
  <c r="H6651"/>
  <c r="H6652"/>
  <c r="H6653"/>
  <c r="H6654"/>
  <c r="H6655"/>
  <c r="H6656"/>
  <c r="H6657"/>
  <c r="H6658"/>
  <c r="H6659"/>
  <c r="H6660"/>
  <c r="H6661"/>
  <c r="H6662"/>
  <c r="H6663"/>
  <c r="H6665"/>
  <c r="H6666"/>
  <c r="H6667"/>
  <c r="H6668"/>
  <c r="H6669"/>
  <c r="H6670"/>
  <c r="H6671"/>
  <c r="H6673"/>
  <c r="H6674"/>
  <c r="H6675"/>
  <c r="H6676"/>
  <c r="H6677"/>
  <c r="H6678"/>
  <c r="H6679"/>
  <c r="H6680"/>
  <c r="H6681"/>
  <c r="H6682"/>
  <c r="H6683"/>
  <c r="H6684"/>
  <c r="H6685"/>
  <c r="H6687"/>
  <c r="H6688"/>
  <c r="H6689"/>
  <c r="H6690"/>
  <c r="H6691"/>
  <c r="H6692"/>
  <c r="H6693"/>
  <c r="H6695"/>
  <c r="H6696"/>
  <c r="H6697"/>
  <c r="H6698"/>
  <c r="H6699"/>
  <c r="H6700"/>
  <c r="H6701"/>
  <c r="H6702"/>
  <c r="H6703"/>
  <c r="H6704"/>
  <c r="H6705"/>
  <c r="H6706"/>
  <c r="H6707"/>
  <c r="H6709"/>
  <c r="H6710"/>
  <c r="H6711"/>
  <c r="H6712"/>
  <c r="H6713"/>
  <c r="H6714"/>
  <c r="H6715"/>
  <c r="H6717"/>
  <c r="H6718"/>
  <c r="H6719"/>
  <c r="H6720"/>
  <c r="H6721"/>
  <c r="H6722"/>
  <c r="H6723"/>
  <c r="H6724"/>
  <c r="H6725"/>
  <c r="H6726"/>
  <c r="H6727"/>
  <c r="H6728"/>
  <c r="H6729"/>
  <c r="AB21" i="33"/>
  <c r="H5914" i="75" s="1"/>
  <c r="P23" i="33"/>
  <c r="H5949" i="75"/>
  <c r="AB21" i="32"/>
  <c r="H5856" i="75" s="1"/>
  <c r="P23" i="32"/>
  <c r="H5857" i="75"/>
  <c r="H5891"/>
  <c r="H5896"/>
  <c r="AB21" i="31"/>
  <c r="H5798" i="75" s="1"/>
  <c r="P23" i="31"/>
  <c r="H5833" i="75" s="1"/>
  <c r="H5813"/>
  <c r="H5736"/>
  <c r="H5737"/>
  <c r="H5739"/>
  <c r="H5740"/>
  <c r="H5742"/>
  <c r="H5743"/>
  <c r="H5744"/>
  <c r="H5745"/>
  <c r="H5746"/>
  <c r="H5747"/>
  <c r="H5748"/>
  <c r="H5751"/>
  <c r="H5752"/>
  <c r="H5753"/>
  <c r="H5755"/>
  <c r="H5756"/>
  <c r="H5757"/>
  <c r="H5759"/>
  <c r="H5760"/>
  <c r="H5761"/>
  <c r="H5762"/>
  <c r="H5763"/>
  <c r="H5764"/>
  <c r="H5767"/>
  <c r="H5768"/>
  <c r="H5769"/>
  <c r="H5771"/>
  <c r="H5772"/>
  <c r="H5775"/>
  <c r="H5776"/>
  <c r="H5779"/>
  <c r="H5780"/>
  <c r="H5688"/>
  <c r="H5692"/>
  <c r="H5693"/>
  <c r="H5696"/>
  <c r="H5697"/>
  <c r="H5700"/>
  <c r="H5703"/>
  <c r="H5704"/>
  <c r="H5705"/>
  <c r="H5708"/>
  <c r="H5709"/>
  <c r="H5712"/>
  <c r="H5714"/>
  <c r="H5716"/>
  <c r="H5717"/>
  <c r="H5718"/>
  <c r="H5720"/>
  <c r="H5721"/>
  <c r="H5723"/>
  <c r="H5724"/>
  <c r="H5725"/>
  <c r="H5728"/>
  <c r="H5729"/>
  <c r="Q22" i="28"/>
  <c r="H5634" i="75" s="1"/>
  <c r="R22" i="28"/>
  <c r="H5635" i="75" s="1"/>
  <c r="S22" i="28"/>
  <c r="T22"/>
  <c r="H5637" i="75" s="1"/>
  <c r="U22" i="28"/>
  <c r="V22"/>
  <c r="W22"/>
  <c r="X22"/>
  <c r="H5641" i="75" s="1"/>
  <c r="Y22" i="28"/>
  <c r="H5642" i="75" s="1"/>
  <c r="Z22" i="28"/>
  <c r="H5643" i="75" s="1"/>
  <c r="AA22" i="28"/>
  <c r="AB22"/>
  <c r="H5645" i="75" s="1"/>
  <c r="AC22" i="28"/>
  <c r="H5646" i="75" s="1"/>
  <c r="AD22" i="28"/>
  <c r="AE22"/>
  <c r="AF22"/>
  <c r="H5649" i="75" s="1"/>
  <c r="AG22" i="28"/>
  <c r="H5650" i="75" s="1"/>
  <c r="AH22" i="28"/>
  <c r="H5651" i="75" s="1"/>
  <c r="AI22" i="28"/>
  <c r="H5652" i="75" s="1"/>
  <c r="AJ22" i="28"/>
  <c r="H5653" i="75" s="1"/>
  <c r="AK22" i="28"/>
  <c r="AL22"/>
  <c r="H5655" i="75" s="1"/>
  <c r="AM22" i="28"/>
  <c r="AN22"/>
  <c r="H5657" i="75" s="1"/>
  <c r="AO22" i="28"/>
  <c r="H5658" i="75" s="1"/>
  <c r="AP22" i="28"/>
  <c r="AQ22"/>
  <c r="H5660" i="75" s="1"/>
  <c r="AR22" i="28"/>
  <c r="H5661" i="75" s="1"/>
  <c r="AS22" i="28"/>
  <c r="AT22"/>
  <c r="AU22"/>
  <c r="AV22"/>
  <c r="AW22"/>
  <c r="H5666" i="75" s="1"/>
  <c r="AX22" i="28"/>
  <c r="H5667" i="75" s="1"/>
  <c r="AY22" i="28"/>
  <c r="H5668" i="75" s="1"/>
  <c r="AZ22" i="28"/>
  <c r="H5669" i="75" s="1"/>
  <c r="P23" i="28"/>
  <c r="H5680" i="75" s="1"/>
  <c r="P24" i="28"/>
  <c r="H5636" i="75"/>
  <c r="H5638"/>
  <c r="H5639"/>
  <c r="H5640"/>
  <c r="H5644"/>
  <c r="H5647"/>
  <c r="H5648"/>
  <c r="H5654"/>
  <c r="H5656"/>
  <c r="H5659"/>
  <c r="H5662"/>
  <c r="H5663"/>
  <c r="H5664"/>
  <c r="H5665"/>
  <c r="H5681"/>
  <c r="H5481"/>
  <c r="H5482"/>
  <c r="H5483"/>
  <c r="H5463"/>
  <c r="H5464"/>
  <c r="H5465"/>
  <c r="H5445"/>
  <c r="H5446"/>
  <c r="H5447"/>
  <c r="S27" i="73"/>
  <c r="R27"/>
  <c r="H14804" i="75" s="1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Q27" i="74"/>
  <c r="Q26" s="1"/>
  <c r="Q21" s="1"/>
  <c r="S27"/>
  <c r="H15083" i="75" s="1"/>
  <c r="U27" i="74"/>
  <c r="W27"/>
  <c r="W26" s="1"/>
  <c r="W21" s="1"/>
  <c r="Y27"/>
  <c r="Y26" s="1"/>
  <c r="Y21" s="1"/>
  <c r="AA27"/>
  <c r="AC27"/>
  <c r="AC26" s="1"/>
  <c r="AE27"/>
  <c r="H15095" i="75" s="1"/>
  <c r="AG27" i="74"/>
  <c r="AG26" s="1"/>
  <c r="AG21" s="1"/>
  <c r="AI27"/>
  <c r="P22"/>
  <c r="P60"/>
  <c r="P61"/>
  <c r="R27"/>
  <c r="T27"/>
  <c r="H15084" i="75" s="1"/>
  <c r="V27" i="74"/>
  <c r="V26" s="1"/>
  <c r="X27"/>
  <c r="H15088" i="75" s="1"/>
  <c r="Z27" i="74"/>
  <c r="AB27"/>
  <c r="H15092" i="75" s="1"/>
  <c r="AD27" i="74"/>
  <c r="H15094" i="75" s="1"/>
  <c r="AF27" i="74"/>
  <c r="H15096" i="75" s="1"/>
  <c r="AH27" i="74"/>
  <c r="AJ27"/>
  <c r="H15100" i="75" s="1"/>
  <c r="P48" i="74"/>
  <c r="P49"/>
  <c r="P53"/>
  <c r="P54"/>
  <c r="H15927" i="75" s="1"/>
  <c r="P55" i="74"/>
  <c r="H15303" i="75" s="1"/>
  <c r="P56" i="74"/>
  <c r="P57"/>
  <c r="P58"/>
  <c r="P59"/>
  <c r="P28"/>
  <c r="P29"/>
  <c r="P30"/>
  <c r="H15903" i="75" s="1"/>
  <c r="P31" i="74"/>
  <c r="P32"/>
  <c r="P33"/>
  <c r="P34"/>
  <c r="H15907" i="75" s="1"/>
  <c r="P35" i="74"/>
  <c r="P36"/>
  <c r="P37"/>
  <c r="P38"/>
  <c r="H15286" i="75" s="1"/>
  <c r="P42" i="74"/>
  <c r="H15915" i="75" s="1"/>
  <c r="P43" i="74"/>
  <c r="H15916" i="75" s="1"/>
  <c r="P44" i="74"/>
  <c r="P45"/>
  <c r="P46"/>
  <c r="P47"/>
  <c r="P23"/>
  <c r="P24"/>
  <c r="P25"/>
  <c r="P39"/>
  <c r="P40"/>
  <c r="P41"/>
  <c r="P50"/>
  <c r="P51"/>
  <c r="P52"/>
  <c r="P62"/>
  <c r="H15935" i="75" s="1"/>
  <c r="P63" i="74"/>
  <c r="P64"/>
  <c r="P65"/>
  <c r="P67"/>
  <c r="P66"/>
  <c r="H15939" i="75" s="1"/>
  <c r="P68" i="74"/>
  <c r="A12798" i="75"/>
  <c r="A12797"/>
  <c r="A12796"/>
  <c r="A12795"/>
  <c r="R21" i="76"/>
  <c r="Q21"/>
  <c r="H12797" i="75" s="1"/>
  <c r="P21" i="76"/>
  <c r="A9391" i="75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322" i="75" s="1"/>
  <c r="AC30" i="14"/>
  <c r="H4291" i="75" s="1"/>
  <c r="H4458"/>
  <c r="H4445"/>
  <c r="H4444"/>
  <c r="H4443"/>
  <c r="H4442"/>
  <c r="H4441"/>
  <c r="H4440"/>
  <c r="H4439"/>
  <c r="H4438"/>
  <c r="H4437"/>
  <c r="H4436"/>
  <c r="H4435"/>
  <c r="H4434"/>
  <c r="H4433"/>
  <c r="H4432"/>
  <c r="AB29" i="14"/>
  <c r="H4260" i="75" s="1"/>
  <c r="AC29" i="14"/>
  <c r="H4261" i="75" s="1"/>
  <c r="AD29" i="14"/>
  <c r="H4262" i="75" s="1"/>
  <c r="P23" i="14"/>
  <c r="H4415" i="75" s="1"/>
  <c r="P24" i="14"/>
  <c r="H4416" i="75" s="1"/>
  <c r="H4275"/>
  <c r="H4276"/>
  <c r="H4290"/>
  <c r="H4305"/>
  <c r="H4320"/>
  <c r="H4335"/>
  <c r="H4336"/>
  <c r="H4350"/>
  <c r="H4365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4002" i="75" s="1"/>
  <c r="AC30" i="12"/>
  <c r="H3818" i="75" s="1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B29" i="12"/>
  <c r="H3802" i="75" s="1"/>
  <c r="P23" i="12"/>
  <c r="H3791" i="75"/>
  <c r="P24" i="12"/>
  <c r="H3832" i="75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7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84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291" i="75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Q27" i="73"/>
  <c r="T27"/>
  <c r="U27"/>
  <c r="H14807" i="75" s="1"/>
  <c r="V27" i="73"/>
  <c r="H14808" i="75" s="1"/>
  <c r="W27" i="73"/>
  <c r="X27"/>
  <c r="H14810" i="75" s="1"/>
  <c r="Y27" i="73"/>
  <c r="H14811" i="75" s="1"/>
  <c r="P27" i="73"/>
  <c r="H14802" i="75" s="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Q24" i="71"/>
  <c r="P24"/>
  <c r="A14714" i="75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Y27" i="70"/>
  <c r="H14566" i="75" s="1"/>
  <c r="Z27" i="70"/>
  <c r="H14567" i="75" s="1"/>
  <c r="AA27" i="70"/>
  <c r="H14568" i="75" s="1"/>
  <c r="AB27" i="70"/>
  <c r="H14569" i="75" s="1"/>
  <c r="AC27" i="70"/>
  <c r="AD27"/>
  <c r="H14571" i="75" s="1"/>
  <c r="X27" i="70"/>
  <c r="H14565" i="75" s="1"/>
  <c r="R27" i="70"/>
  <c r="H14559" i="75" s="1"/>
  <c r="S27" i="70"/>
  <c r="H14560" i="75" s="1"/>
  <c r="T27" i="70"/>
  <c r="U27"/>
  <c r="H14562" i="75" s="1"/>
  <c r="V27" i="70"/>
  <c r="Q27"/>
  <c r="H14558" i="75" s="1"/>
  <c r="W22" i="70"/>
  <c r="H14432" i="75" s="1"/>
  <c r="W23" i="70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/>
  <c r="H14472" i="75" s="1"/>
  <c r="W63" i="70"/>
  <c r="H14473" i="75" s="1"/>
  <c r="W64" i="70"/>
  <c r="H14474" i="75" s="1"/>
  <c r="W65" i="70"/>
  <c r="H14475" i="75" s="1"/>
  <c r="W66" i="70"/>
  <c r="H14476" i="75" s="1"/>
  <c r="W67" i="70"/>
  <c r="W68"/>
  <c r="H14478" i="75" s="1"/>
  <c r="P22" i="70"/>
  <c r="P23"/>
  <c r="P24"/>
  <c r="P25"/>
  <c r="P28"/>
  <c r="P29"/>
  <c r="P30"/>
  <c r="P31"/>
  <c r="P32"/>
  <c r="P33"/>
  <c r="P34"/>
  <c r="H15811" i="75" s="1"/>
  <c r="P35" i="70"/>
  <c r="P36"/>
  <c r="P37"/>
  <c r="P38"/>
  <c r="P39"/>
  <c r="P40"/>
  <c r="P41"/>
  <c r="P42"/>
  <c r="P43"/>
  <c r="P44"/>
  <c r="P45"/>
  <c r="P46"/>
  <c r="P47"/>
  <c r="P48"/>
  <c r="P49"/>
  <c r="H14507" i="75" s="1"/>
  <c r="P50" i="70"/>
  <c r="P51"/>
  <c r="P52"/>
  <c r="P53"/>
  <c r="P54"/>
  <c r="P55"/>
  <c r="P56"/>
  <c r="P57"/>
  <c r="P58"/>
  <c r="P59"/>
  <c r="P60"/>
  <c r="P61"/>
  <c r="P62"/>
  <c r="P63"/>
  <c r="P64"/>
  <c r="P65"/>
  <c r="P66"/>
  <c r="H15843" i="75" s="1"/>
  <c r="P67" i="70"/>
  <c r="H15844" i="75" s="1"/>
  <c r="P68" i="70"/>
  <c r="A14385" i="7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P78" i="69"/>
  <c r="Q27"/>
  <c r="R27"/>
  <c r="H13833" i="75" s="1"/>
  <c r="S27" i="69"/>
  <c r="H13834" i="75" s="1"/>
  <c r="T27" i="69"/>
  <c r="H13835" i="75" s="1"/>
  <c r="U27" i="69"/>
  <c r="U26" s="1"/>
  <c r="V27"/>
  <c r="W27"/>
  <c r="W26" s="1"/>
  <c r="X27"/>
  <c r="H13839" i="75" s="1"/>
  <c r="Y27" i="69"/>
  <c r="Z27"/>
  <c r="AA27"/>
  <c r="H13842" i="75" s="1"/>
  <c r="AB27" i="69"/>
  <c r="H13843" i="75" s="1"/>
  <c r="P27" i="69"/>
  <c r="P26" s="1"/>
  <c r="A13803" i="75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X187" i="68"/>
  <c r="H13803" i="75" s="1"/>
  <c r="Q187" i="68"/>
  <c r="H13636" i="75" s="1"/>
  <c r="X186" i="68"/>
  <c r="H13802" i="75" s="1"/>
  <c r="Q186" i="68"/>
  <c r="H13635" i="75" s="1"/>
  <c r="X185" i="68"/>
  <c r="H13801" i="75" s="1"/>
  <c r="Q185" i="68"/>
  <c r="H13634" i="75" s="1"/>
  <c r="X184" i="68"/>
  <c r="H13800" i="75" s="1"/>
  <c r="Q184" i="68"/>
  <c r="H13633" i="75" s="1"/>
  <c r="X183" i="68"/>
  <c r="H13799" i="75" s="1"/>
  <c r="Q183" i="68"/>
  <c r="H13632" i="75" s="1"/>
  <c r="X182" i="68"/>
  <c r="H13798" i="75" s="1"/>
  <c r="Q182" i="68"/>
  <c r="H13631" i="75" s="1"/>
  <c r="X181" i="68"/>
  <c r="H13797" i="75" s="1"/>
  <c r="Q181" i="68"/>
  <c r="H13630" i="75" s="1"/>
  <c r="X180" i="68"/>
  <c r="H13796" i="75" s="1"/>
  <c r="Q180" i="68"/>
  <c r="H13629" i="75" s="1"/>
  <c r="X179" i="68"/>
  <c r="H13795" i="75" s="1"/>
  <c r="Q179" i="68"/>
  <c r="H13628" i="75" s="1"/>
  <c r="X178" i="68"/>
  <c r="H13794" i="75" s="1"/>
  <c r="Q178" i="68"/>
  <c r="H13627" i="75" s="1"/>
  <c r="X177" i="68"/>
  <c r="H13793" i="75" s="1"/>
  <c r="Q177" i="68"/>
  <c r="H13626" i="75" s="1"/>
  <c r="X176" i="68"/>
  <c r="H13792" i="75" s="1"/>
  <c r="Q176" i="68"/>
  <c r="H13625" i="75" s="1"/>
  <c r="X175" i="68"/>
  <c r="H13791" i="75" s="1"/>
  <c r="Q175" i="68"/>
  <c r="H13624" i="75" s="1"/>
  <c r="X174" i="68"/>
  <c r="H13790" i="75" s="1"/>
  <c r="Q174" i="68"/>
  <c r="H13623" i="75" s="1"/>
  <c r="X173" i="68"/>
  <c r="H13789" i="75" s="1"/>
  <c r="Q173" i="68"/>
  <c r="H13622" i="75" s="1"/>
  <c r="X172" i="68"/>
  <c r="H13788" i="75" s="1"/>
  <c r="Q172" i="68"/>
  <c r="H13621" i="75" s="1"/>
  <c r="X171" i="68"/>
  <c r="H13787" i="75" s="1"/>
  <c r="Q171" i="68"/>
  <c r="H13620" i="75" s="1"/>
  <c r="X170" i="68"/>
  <c r="H13786" i="75" s="1"/>
  <c r="Q170" i="68"/>
  <c r="H13619" i="75" s="1"/>
  <c r="X169" i="68"/>
  <c r="H13785" i="75" s="1"/>
  <c r="Q169" i="68"/>
  <c r="H13618" i="75" s="1"/>
  <c r="X168" i="68"/>
  <c r="H13784" i="75" s="1"/>
  <c r="Q168" i="68"/>
  <c r="H13617" i="75" s="1"/>
  <c r="X167" i="68"/>
  <c r="H13783" i="75" s="1"/>
  <c r="Q167" i="68"/>
  <c r="H13616" i="75" s="1"/>
  <c r="X166" i="68"/>
  <c r="H13782" i="75" s="1"/>
  <c r="Q166" i="68"/>
  <c r="H13615" i="75" s="1"/>
  <c r="X165" i="68"/>
  <c r="H13781" i="75" s="1"/>
  <c r="Q165" i="68"/>
  <c r="H13614" i="75" s="1"/>
  <c r="X164" i="68"/>
  <c r="H13780" i="75" s="1"/>
  <c r="Q164" i="68"/>
  <c r="H13613" i="75" s="1"/>
  <c r="X163" i="68"/>
  <c r="H13779" i="75" s="1"/>
  <c r="Q163" i="68"/>
  <c r="H13612" i="75" s="1"/>
  <c r="X162" i="68"/>
  <c r="H13778" i="75" s="1"/>
  <c r="Q162" i="68"/>
  <c r="H13611" i="75" s="1"/>
  <c r="X161" i="68"/>
  <c r="H13777" i="75" s="1"/>
  <c r="Q161" i="68"/>
  <c r="H13610" i="75" s="1"/>
  <c r="X160" i="68"/>
  <c r="H13776" i="75" s="1"/>
  <c r="Q160" i="68"/>
  <c r="H13609" i="75" s="1"/>
  <c r="X159" i="68"/>
  <c r="H13775" i="75" s="1"/>
  <c r="Q159" i="68"/>
  <c r="H13608" i="75" s="1"/>
  <c r="X158" i="68"/>
  <c r="H13774" i="75" s="1"/>
  <c r="Q158" i="68"/>
  <c r="H13607" i="75" s="1"/>
  <c r="X157" i="68"/>
  <c r="H13773" i="75" s="1"/>
  <c r="Q157" i="68"/>
  <c r="H13606" i="75" s="1"/>
  <c r="X156" i="68"/>
  <c r="H13772" i="75" s="1"/>
  <c r="Q156" i="68"/>
  <c r="H13605" i="75" s="1"/>
  <c r="X155" i="68"/>
  <c r="H13771" i="75" s="1"/>
  <c r="Q155" i="68"/>
  <c r="H13604" i="75" s="1"/>
  <c r="X154" i="68"/>
  <c r="H13770" i="75" s="1"/>
  <c r="Q154" i="68"/>
  <c r="H13603" i="75" s="1"/>
  <c r="X153" i="68"/>
  <c r="H13769" i="75" s="1"/>
  <c r="Q153" i="68"/>
  <c r="H13602" i="75" s="1"/>
  <c r="X152" i="68"/>
  <c r="H13768" i="75" s="1"/>
  <c r="Q152" i="68"/>
  <c r="H13601" i="75" s="1"/>
  <c r="X151" i="68"/>
  <c r="H13767" i="75" s="1"/>
  <c r="Q151" i="68"/>
  <c r="H13600" i="75" s="1"/>
  <c r="X150" i="68"/>
  <c r="H13766" i="75" s="1"/>
  <c r="Q150" i="68"/>
  <c r="H13599" i="75" s="1"/>
  <c r="X149" i="68"/>
  <c r="H13765" i="75" s="1"/>
  <c r="Q149" i="68"/>
  <c r="H13598" i="75" s="1"/>
  <c r="X148" i="68"/>
  <c r="H13764" i="75" s="1"/>
  <c r="Q148" i="68"/>
  <c r="H13597" i="75" s="1"/>
  <c r="X147" i="68"/>
  <c r="H13763" i="75" s="1"/>
  <c r="Q147" i="68"/>
  <c r="H13596" i="75" s="1"/>
  <c r="X146" i="68"/>
  <c r="H13762" i="75" s="1"/>
  <c r="Q146" i="68"/>
  <c r="H13595" i="75" s="1"/>
  <c r="X145" i="68"/>
  <c r="H13761" i="75" s="1"/>
  <c r="Q145" i="68"/>
  <c r="H13594" i="75" s="1"/>
  <c r="X144" i="68"/>
  <c r="H13760" i="75" s="1"/>
  <c r="Q144" i="68"/>
  <c r="H13593" i="75" s="1"/>
  <c r="X143" i="68"/>
  <c r="H13759" i="75" s="1"/>
  <c r="Q143" i="68"/>
  <c r="H13592" i="75" s="1"/>
  <c r="X142" i="68"/>
  <c r="H13758" i="75" s="1"/>
  <c r="Q142" i="68"/>
  <c r="H13591" i="75" s="1"/>
  <c r="X141" i="68"/>
  <c r="H13757" i="75" s="1"/>
  <c r="Q141" i="68"/>
  <c r="H13590" i="75" s="1"/>
  <c r="X140" i="68"/>
  <c r="H13756" i="75" s="1"/>
  <c r="Q140" i="68"/>
  <c r="H13589" i="75" s="1"/>
  <c r="X139" i="68"/>
  <c r="H13755" i="75" s="1"/>
  <c r="Q139" i="68"/>
  <c r="H13588" i="75" s="1"/>
  <c r="X138" i="68"/>
  <c r="H13754" i="75" s="1"/>
  <c r="Q138" i="68"/>
  <c r="H13587" i="75" s="1"/>
  <c r="X137" i="68"/>
  <c r="H13753" i="75" s="1"/>
  <c r="Q137" i="68"/>
  <c r="H13586" i="75" s="1"/>
  <c r="X136" i="68"/>
  <c r="H13752" i="75" s="1"/>
  <c r="Q136" i="68"/>
  <c r="H13585" i="75" s="1"/>
  <c r="X135" i="68"/>
  <c r="H13751" i="75" s="1"/>
  <c r="Q135" i="68"/>
  <c r="H13584" i="75" s="1"/>
  <c r="X134" i="68"/>
  <c r="H13750" i="75" s="1"/>
  <c r="Q134" i="68"/>
  <c r="H13583" i="75" s="1"/>
  <c r="X133" i="68"/>
  <c r="H13749" i="75" s="1"/>
  <c r="Q133" i="68"/>
  <c r="H13582" i="75" s="1"/>
  <c r="X132" i="68"/>
  <c r="H13748" i="75" s="1"/>
  <c r="Q132" i="68"/>
  <c r="H13581" i="75" s="1"/>
  <c r="X131" i="68"/>
  <c r="H13747" i="75" s="1"/>
  <c r="Q131" i="68"/>
  <c r="H13580" i="75" s="1"/>
  <c r="X130" i="68"/>
  <c r="H13746" i="75" s="1"/>
  <c r="Q130" i="68"/>
  <c r="H13579" i="75" s="1"/>
  <c r="X129" i="68"/>
  <c r="H13745" i="75" s="1"/>
  <c r="Q129" i="68"/>
  <c r="H13578" i="75" s="1"/>
  <c r="X128" i="68"/>
  <c r="H13744" i="75" s="1"/>
  <c r="Q128" i="68"/>
  <c r="H13577" i="75" s="1"/>
  <c r="X127" i="68"/>
  <c r="H13743" i="75" s="1"/>
  <c r="Q127" i="68"/>
  <c r="H13576" i="75" s="1"/>
  <c r="X126" i="68"/>
  <c r="H13742" i="75" s="1"/>
  <c r="Q126" i="68"/>
  <c r="H13575" i="75" s="1"/>
  <c r="X125" i="68"/>
  <c r="H13741" i="75" s="1"/>
  <c r="Q125" i="68"/>
  <c r="H13574" i="75" s="1"/>
  <c r="X124" i="68"/>
  <c r="H13740" i="75" s="1"/>
  <c r="Q124" i="68"/>
  <c r="H13573" i="75" s="1"/>
  <c r="X123" i="68"/>
  <c r="H13739" i="75" s="1"/>
  <c r="Q123" i="68"/>
  <c r="H13572" i="75" s="1"/>
  <c r="X122" i="68"/>
  <c r="H13738" i="75" s="1"/>
  <c r="Q122" i="68"/>
  <c r="H13571" i="75" s="1"/>
  <c r="X121" i="68"/>
  <c r="H13737" i="75" s="1"/>
  <c r="Q121" i="68"/>
  <c r="H13570" i="75" s="1"/>
  <c r="X120" i="68"/>
  <c r="H13736" i="75" s="1"/>
  <c r="Q120" i="68"/>
  <c r="H13569" i="75" s="1"/>
  <c r="X119" i="68"/>
  <c r="H13735" i="75" s="1"/>
  <c r="Q119" i="68"/>
  <c r="H13568" i="75" s="1"/>
  <c r="X118" i="68"/>
  <c r="H13734" i="75" s="1"/>
  <c r="Q118" i="68"/>
  <c r="H13567" i="75" s="1"/>
  <c r="X117" i="68"/>
  <c r="H13733" i="75" s="1"/>
  <c r="Q117" i="68"/>
  <c r="H13566" i="75" s="1"/>
  <c r="X116" i="68"/>
  <c r="H13732" i="75" s="1"/>
  <c r="Q116" i="68"/>
  <c r="H13565" i="75" s="1"/>
  <c r="X115" i="68"/>
  <c r="H13731" i="75" s="1"/>
  <c r="Q115" i="68"/>
  <c r="H13564" i="75" s="1"/>
  <c r="X114" i="68"/>
  <c r="H13730" i="75" s="1"/>
  <c r="Q114" i="68"/>
  <c r="H13563" i="75" s="1"/>
  <c r="X113" i="68"/>
  <c r="H13729" i="75" s="1"/>
  <c r="Q113" i="68"/>
  <c r="H13562" i="75" s="1"/>
  <c r="X112" i="68"/>
  <c r="H13728" i="75" s="1"/>
  <c r="Q112" i="68"/>
  <c r="H13561" i="75" s="1"/>
  <c r="X111" i="68"/>
  <c r="H13727" i="75" s="1"/>
  <c r="Q111" i="68"/>
  <c r="H13560" i="75" s="1"/>
  <c r="X110" i="68"/>
  <c r="H13726" i="75" s="1"/>
  <c r="Q110" i="68"/>
  <c r="H13559" i="75" s="1"/>
  <c r="X109" i="68"/>
  <c r="H13725" i="75" s="1"/>
  <c r="Q109" i="68"/>
  <c r="H13558" i="75" s="1"/>
  <c r="X108" i="68"/>
  <c r="H13724" i="75" s="1"/>
  <c r="Q108" i="68"/>
  <c r="H13557" i="75" s="1"/>
  <c r="X107" i="68"/>
  <c r="H13723" i="75" s="1"/>
  <c r="Q107" i="68"/>
  <c r="H13556" i="75" s="1"/>
  <c r="X106" i="68"/>
  <c r="H13722" i="75" s="1"/>
  <c r="Q106" i="68"/>
  <c r="H13555" i="75" s="1"/>
  <c r="X105" i="68"/>
  <c r="H13721" i="75" s="1"/>
  <c r="Q105" i="68"/>
  <c r="H13554" i="75" s="1"/>
  <c r="X104" i="68"/>
  <c r="H13720" i="75" s="1"/>
  <c r="Q104" i="68"/>
  <c r="H13553" i="75" s="1"/>
  <c r="X103" i="68"/>
  <c r="H13719" i="75" s="1"/>
  <c r="Q103" i="68"/>
  <c r="H13552" i="75" s="1"/>
  <c r="X102" i="68"/>
  <c r="H13718" i="75" s="1"/>
  <c r="Q102" i="68"/>
  <c r="H13551" i="75" s="1"/>
  <c r="X101" i="68"/>
  <c r="H13717" i="75" s="1"/>
  <c r="Q101" i="68"/>
  <c r="H13550" i="75" s="1"/>
  <c r="X100" i="68"/>
  <c r="H13716" i="75" s="1"/>
  <c r="Q100" i="68"/>
  <c r="H13549" i="75" s="1"/>
  <c r="X99" i="68"/>
  <c r="H13715" i="75" s="1"/>
  <c r="Q99" i="68"/>
  <c r="H13548" i="75" s="1"/>
  <c r="X98" i="68"/>
  <c r="H13714" i="75" s="1"/>
  <c r="Q98" i="68"/>
  <c r="H13547" i="75" s="1"/>
  <c r="X97" i="68"/>
  <c r="H13713" i="75" s="1"/>
  <c r="Q97" i="68"/>
  <c r="H13546" i="75" s="1"/>
  <c r="X96" i="68"/>
  <c r="H13712" i="75" s="1"/>
  <c r="Q96" i="68"/>
  <c r="H13545" i="75" s="1"/>
  <c r="X95" i="68"/>
  <c r="H13711" i="75" s="1"/>
  <c r="Q95" i="68"/>
  <c r="H13544" i="75" s="1"/>
  <c r="X94" i="68"/>
  <c r="H13710" i="75" s="1"/>
  <c r="Q94" i="68"/>
  <c r="H13543" i="75" s="1"/>
  <c r="X93" i="68"/>
  <c r="H13709" i="75" s="1"/>
  <c r="Q93" i="68"/>
  <c r="H13542" i="75" s="1"/>
  <c r="X92" i="68"/>
  <c r="H13708" i="75" s="1"/>
  <c r="Q92" i="68"/>
  <c r="H13541" i="75" s="1"/>
  <c r="X91" i="68"/>
  <c r="H13707" i="75" s="1"/>
  <c r="Q91" i="68"/>
  <c r="H13540" i="75" s="1"/>
  <c r="X90" i="68"/>
  <c r="H13706" i="75" s="1"/>
  <c r="Q90" i="68"/>
  <c r="H13539" i="75" s="1"/>
  <c r="X89" i="68"/>
  <c r="H13705" i="75" s="1"/>
  <c r="Q89" i="68"/>
  <c r="H13538" i="75" s="1"/>
  <c r="X88" i="68"/>
  <c r="H13704" i="75" s="1"/>
  <c r="Q88" i="68"/>
  <c r="H13537" i="75" s="1"/>
  <c r="X87" i="68"/>
  <c r="H13703" i="75" s="1"/>
  <c r="Q87" i="68"/>
  <c r="H13536" i="75" s="1"/>
  <c r="X86" i="68"/>
  <c r="H13702" i="75" s="1"/>
  <c r="Q86" i="68"/>
  <c r="H13535" i="75" s="1"/>
  <c r="X85" i="68"/>
  <c r="Q85"/>
  <c r="H13534" i="75" s="1"/>
  <c r="X84" i="68"/>
  <c r="H13700" i="75" s="1"/>
  <c r="Q84" i="68"/>
  <c r="H13533" i="75" s="1"/>
  <c r="X83" i="68"/>
  <c r="H13699" i="75" s="1"/>
  <c r="Q83" i="68"/>
  <c r="H13532" i="75" s="1"/>
  <c r="X82" i="68"/>
  <c r="H13698" i="75" s="1"/>
  <c r="Q82" i="68"/>
  <c r="H13531" i="75" s="1"/>
  <c r="X81" i="68"/>
  <c r="H13697" i="75" s="1"/>
  <c r="Q81" i="68"/>
  <c r="H13530" i="75" s="1"/>
  <c r="X80" i="68"/>
  <c r="H13696" i="75" s="1"/>
  <c r="Q80" i="68"/>
  <c r="H13529" i="75" s="1"/>
  <c r="X79" i="68"/>
  <c r="H13695" i="75" s="1"/>
  <c r="Q79" i="68"/>
  <c r="H13528" i="75" s="1"/>
  <c r="X78" i="68"/>
  <c r="H13694" i="75" s="1"/>
  <c r="Q78" i="68"/>
  <c r="H13527" i="75" s="1"/>
  <c r="X77" i="68"/>
  <c r="H13693" i="75" s="1"/>
  <c r="Q77" i="68"/>
  <c r="H13526" i="75" s="1"/>
  <c r="X76" i="68"/>
  <c r="H13692" i="75" s="1"/>
  <c r="Q76" i="68"/>
  <c r="H13525" i="75" s="1"/>
  <c r="X75" i="68"/>
  <c r="H13691" i="75" s="1"/>
  <c r="Q75" i="68"/>
  <c r="H13524" i="75" s="1"/>
  <c r="X74" i="68"/>
  <c r="H13690" i="75" s="1"/>
  <c r="Q74" i="68"/>
  <c r="H13523" i="75" s="1"/>
  <c r="X73" i="68"/>
  <c r="H13689" i="75" s="1"/>
  <c r="Q73" i="68"/>
  <c r="H13522" i="75" s="1"/>
  <c r="X72" i="68"/>
  <c r="H13688" i="75" s="1"/>
  <c r="Q72" i="68"/>
  <c r="H13521" i="75" s="1"/>
  <c r="X71" i="68"/>
  <c r="H13687" i="75" s="1"/>
  <c r="Q71" i="68"/>
  <c r="H13520" i="75" s="1"/>
  <c r="X70" i="68"/>
  <c r="H13686" i="75" s="1"/>
  <c r="Q70" i="68"/>
  <c r="H13519" i="75" s="1"/>
  <c r="X69" i="68"/>
  <c r="H13685" i="75" s="1"/>
  <c r="Q69" i="68"/>
  <c r="H13518" i="75" s="1"/>
  <c r="X68" i="68"/>
  <c r="H13684" i="75" s="1"/>
  <c r="Q68" i="68"/>
  <c r="H13517" i="75" s="1"/>
  <c r="X67" i="68"/>
  <c r="H13683" i="75" s="1"/>
  <c r="Q67" i="68"/>
  <c r="H13516" i="75" s="1"/>
  <c r="X66" i="68"/>
  <c r="H13682" i="75" s="1"/>
  <c r="Q66" i="68"/>
  <c r="H13515" i="75" s="1"/>
  <c r="X65" i="68"/>
  <c r="H13681" i="75" s="1"/>
  <c r="Q65" i="68"/>
  <c r="H13514" i="75" s="1"/>
  <c r="X64" i="68"/>
  <c r="H13680" i="75" s="1"/>
  <c r="Q64" i="68"/>
  <c r="H13513" i="75" s="1"/>
  <c r="X63" i="68"/>
  <c r="H13679" i="75" s="1"/>
  <c r="Q63" i="68"/>
  <c r="H13512" i="75" s="1"/>
  <c r="X62" i="68"/>
  <c r="H13678" i="75" s="1"/>
  <c r="Q62" i="68"/>
  <c r="H13511" i="75" s="1"/>
  <c r="X61" i="68"/>
  <c r="H13677" i="75" s="1"/>
  <c r="Q61" i="68"/>
  <c r="H13510" i="75" s="1"/>
  <c r="X60" i="68"/>
  <c r="H13676" i="75" s="1"/>
  <c r="Q60" i="68"/>
  <c r="H13509" i="75" s="1"/>
  <c r="X59" i="68"/>
  <c r="H13675" i="75" s="1"/>
  <c r="Q59" i="68"/>
  <c r="H13508" i="75" s="1"/>
  <c r="X58" i="68"/>
  <c r="H13674" i="75" s="1"/>
  <c r="Q58" i="68"/>
  <c r="H13507" i="75" s="1"/>
  <c r="X57" i="68"/>
  <c r="H13673" i="75" s="1"/>
  <c r="Q57" i="68"/>
  <c r="H13506" i="75" s="1"/>
  <c r="X56" i="68"/>
  <c r="H13672" i="75" s="1"/>
  <c r="Q56" i="68"/>
  <c r="H13505" i="75" s="1"/>
  <c r="X55" i="68"/>
  <c r="H13671" i="75" s="1"/>
  <c r="Q55" i="68"/>
  <c r="H13504" i="75" s="1"/>
  <c r="X54" i="68"/>
  <c r="H13670" i="75" s="1"/>
  <c r="Q54" i="68"/>
  <c r="H13503" i="75" s="1"/>
  <c r="X53" i="68"/>
  <c r="H13669" i="75" s="1"/>
  <c r="Q53" i="68"/>
  <c r="H13502" i="75" s="1"/>
  <c r="X52" i="68"/>
  <c r="H13668" i="75" s="1"/>
  <c r="Q52" i="68"/>
  <c r="H13501" i="75" s="1"/>
  <c r="X51" i="68"/>
  <c r="H13667" i="75" s="1"/>
  <c r="Q51" i="68"/>
  <c r="H13500" i="75" s="1"/>
  <c r="X50" i="68"/>
  <c r="H13666" i="75" s="1"/>
  <c r="Q50" i="68"/>
  <c r="H13499" i="75" s="1"/>
  <c r="X49" i="68"/>
  <c r="H13665" i="75" s="1"/>
  <c r="Q49" i="68"/>
  <c r="H13498" i="75" s="1"/>
  <c r="X48" i="68"/>
  <c r="H13664" i="75" s="1"/>
  <c r="Q48" i="68"/>
  <c r="H13497" i="75" s="1"/>
  <c r="X47" i="68"/>
  <c r="H13663" i="75" s="1"/>
  <c r="Q47" i="68"/>
  <c r="H13496" i="75" s="1"/>
  <c r="X46" i="68"/>
  <c r="H13662" i="75" s="1"/>
  <c r="Q46" i="68"/>
  <c r="H13495" i="75" s="1"/>
  <c r="X45" i="68"/>
  <c r="H13661" i="75" s="1"/>
  <c r="Q45" i="68"/>
  <c r="H13494" i="75" s="1"/>
  <c r="X44" i="68"/>
  <c r="H13660" i="75" s="1"/>
  <c r="Q44" i="68"/>
  <c r="H13493" i="75" s="1"/>
  <c r="X43" i="68"/>
  <c r="H13659" i="75" s="1"/>
  <c r="Q43" i="68"/>
  <c r="H13492" i="75" s="1"/>
  <c r="X42" i="68"/>
  <c r="H13658" i="75" s="1"/>
  <c r="Q42" i="68"/>
  <c r="H13491" i="75" s="1"/>
  <c r="X41" i="68"/>
  <c r="H13657" i="75" s="1"/>
  <c r="Q41" i="68"/>
  <c r="H13490" i="75" s="1"/>
  <c r="X40" i="68"/>
  <c r="H13656" i="75" s="1"/>
  <c r="Q40" i="68"/>
  <c r="H13489" i="75" s="1"/>
  <c r="X39" i="68"/>
  <c r="H13655" i="75" s="1"/>
  <c r="Q39" i="68"/>
  <c r="H13488" i="75" s="1"/>
  <c r="X38" i="68"/>
  <c r="H13654" i="75" s="1"/>
  <c r="Q38" i="68"/>
  <c r="H13487" i="75" s="1"/>
  <c r="X37" i="68"/>
  <c r="H13653" i="75" s="1"/>
  <c r="Q37" i="68"/>
  <c r="H13486" i="75" s="1"/>
  <c r="X36" i="68"/>
  <c r="H13652" i="75" s="1"/>
  <c r="Q36" i="68"/>
  <c r="H13485" i="75" s="1"/>
  <c r="X35" i="68"/>
  <c r="H13651" i="75" s="1"/>
  <c r="Q35" i="68"/>
  <c r="H13484" i="75" s="1"/>
  <c r="X34" i="68"/>
  <c r="H13650" i="75" s="1"/>
  <c r="Q34" i="68"/>
  <c r="H13483" i="75" s="1"/>
  <c r="X33" i="68"/>
  <c r="H13649" i="75" s="1"/>
  <c r="Q33" i="68"/>
  <c r="H13482" i="75" s="1"/>
  <c r="X32" i="68"/>
  <c r="H13648" i="75" s="1"/>
  <c r="Q32" i="68"/>
  <c r="H13481" i="75" s="1"/>
  <c r="X31" i="68"/>
  <c r="H13647" i="75" s="1"/>
  <c r="Q31" i="68"/>
  <c r="H13480" i="75" s="1"/>
  <c r="X30" i="68"/>
  <c r="H13646" i="75" s="1"/>
  <c r="Q30" i="68"/>
  <c r="H13479" i="75" s="1"/>
  <c r="X29" i="68"/>
  <c r="H13645" i="75" s="1"/>
  <c r="Q29" i="68"/>
  <c r="H13478" i="75" s="1"/>
  <c r="X28" i="68"/>
  <c r="H13644" i="75" s="1"/>
  <c r="Q28" i="68"/>
  <c r="H13477" i="75" s="1"/>
  <c r="X27" i="68"/>
  <c r="H13643" i="75" s="1"/>
  <c r="Q27" i="68"/>
  <c r="H13476" i="75" s="1"/>
  <c r="X26" i="68"/>
  <c r="H13642" i="75" s="1"/>
  <c r="Q26" i="68"/>
  <c r="H13475" i="75" s="1"/>
  <c r="X25" i="68"/>
  <c r="H13641" i="75" s="1"/>
  <c r="Q25" i="68"/>
  <c r="H13474" i="75" s="1"/>
  <c r="X24" i="68"/>
  <c r="H13640" i="75" s="1"/>
  <c r="Q24" i="68"/>
  <c r="H13473" i="75" s="1"/>
  <c r="X23" i="68"/>
  <c r="H13639" i="75" s="1"/>
  <c r="Q23" i="68"/>
  <c r="H13472" i="75" s="1"/>
  <c r="X22" i="68"/>
  <c r="H13638" i="75" s="1"/>
  <c r="Q22" i="68"/>
  <c r="H13471" i="75" s="1"/>
  <c r="X21" i="68"/>
  <c r="Q21"/>
  <c r="H13470" i="75" s="1"/>
  <c r="X187" i="67"/>
  <c r="H13468" i="75" s="1"/>
  <c r="Q187" i="67"/>
  <c r="H13301" i="75" s="1"/>
  <c r="X186" i="67"/>
  <c r="H13467" i="75" s="1"/>
  <c r="Q186" i="67"/>
  <c r="H13300" i="75" s="1"/>
  <c r="X185" i="67"/>
  <c r="H13466" i="75" s="1"/>
  <c r="Q185" i="67"/>
  <c r="H13299" i="75" s="1"/>
  <c r="X184" i="67"/>
  <c r="H13465" i="75" s="1"/>
  <c r="Q184" i="67"/>
  <c r="H13298" i="75" s="1"/>
  <c r="X183" i="67"/>
  <c r="H13464" i="75" s="1"/>
  <c r="Q183" i="67"/>
  <c r="H13297" i="75" s="1"/>
  <c r="X182" i="67"/>
  <c r="H13463" i="75" s="1"/>
  <c r="Q182" i="67"/>
  <c r="H13296" i="75" s="1"/>
  <c r="X181" i="67"/>
  <c r="H13462" i="75" s="1"/>
  <c r="Q181" i="67"/>
  <c r="H13295" i="75" s="1"/>
  <c r="X180" i="67"/>
  <c r="H13461" i="75" s="1"/>
  <c r="Q180" i="67"/>
  <c r="H13294" i="75" s="1"/>
  <c r="X179" i="67"/>
  <c r="H13460" i="75" s="1"/>
  <c r="Q179" i="67"/>
  <c r="H13293" i="75" s="1"/>
  <c r="X178" i="67"/>
  <c r="H13459" i="75" s="1"/>
  <c r="Q178" i="67"/>
  <c r="H13292" i="75" s="1"/>
  <c r="X177" i="67"/>
  <c r="H13458" i="75" s="1"/>
  <c r="Q177" i="67"/>
  <c r="H13291" i="75" s="1"/>
  <c r="X176" i="67"/>
  <c r="H13457" i="75" s="1"/>
  <c r="Q176" i="67"/>
  <c r="H13290" i="75" s="1"/>
  <c r="X175" i="67"/>
  <c r="H13456" i="75" s="1"/>
  <c r="Q175" i="67"/>
  <c r="H13289" i="75" s="1"/>
  <c r="X174" i="67"/>
  <c r="H13455" i="75" s="1"/>
  <c r="Q174" i="67"/>
  <c r="H13288" i="75" s="1"/>
  <c r="X173" i="67"/>
  <c r="H13454" i="75" s="1"/>
  <c r="Q173" i="67"/>
  <c r="H13287" i="75" s="1"/>
  <c r="X172" i="67"/>
  <c r="H13453" i="75" s="1"/>
  <c r="Q172" i="67"/>
  <c r="H13286" i="75" s="1"/>
  <c r="X171" i="67"/>
  <c r="H13452" i="75" s="1"/>
  <c r="Q171" i="67"/>
  <c r="H13285" i="75" s="1"/>
  <c r="X170" i="67"/>
  <c r="H13451" i="75" s="1"/>
  <c r="Q170" i="67"/>
  <c r="H13284" i="75" s="1"/>
  <c r="X169" i="67"/>
  <c r="H13450" i="75" s="1"/>
  <c r="Q169" i="67"/>
  <c r="H13283" i="75" s="1"/>
  <c r="X168" i="67"/>
  <c r="H13449" i="75" s="1"/>
  <c r="Q168" i="67"/>
  <c r="H13282" i="75" s="1"/>
  <c r="X167" i="67"/>
  <c r="H13448" i="75" s="1"/>
  <c r="Q167" i="67"/>
  <c r="H13281" i="75" s="1"/>
  <c r="X166" i="67"/>
  <c r="H13447" i="75" s="1"/>
  <c r="Q166" i="67"/>
  <c r="H13280" i="75" s="1"/>
  <c r="X165" i="67"/>
  <c r="H13446" i="75" s="1"/>
  <c r="Q165" i="67"/>
  <c r="H13279" i="75" s="1"/>
  <c r="X164" i="67"/>
  <c r="H13445" i="75" s="1"/>
  <c r="Q164" i="67"/>
  <c r="H13278" i="75" s="1"/>
  <c r="X163" i="67"/>
  <c r="H13444" i="75" s="1"/>
  <c r="Q163" i="67"/>
  <c r="H13277" i="75" s="1"/>
  <c r="X162" i="67"/>
  <c r="H13443" i="75" s="1"/>
  <c r="Q162" i="67"/>
  <c r="H13276" i="75" s="1"/>
  <c r="X161" i="67"/>
  <c r="H13442" i="75" s="1"/>
  <c r="Q161" i="67"/>
  <c r="H13275" i="75" s="1"/>
  <c r="X160" i="67"/>
  <c r="H13441" i="75" s="1"/>
  <c r="Q160" i="67"/>
  <c r="H13274" i="75" s="1"/>
  <c r="X159" i="67"/>
  <c r="H13440" i="75" s="1"/>
  <c r="Q159" i="67"/>
  <c r="H13273" i="75" s="1"/>
  <c r="X158" i="67"/>
  <c r="H13439" i="75" s="1"/>
  <c r="Q158" i="67"/>
  <c r="H13272" i="75" s="1"/>
  <c r="X157" i="67"/>
  <c r="H13438" i="75" s="1"/>
  <c r="Q157" i="67"/>
  <c r="H13271" i="75" s="1"/>
  <c r="X156" i="67"/>
  <c r="H13437" i="75" s="1"/>
  <c r="Q156" i="67"/>
  <c r="H13270" i="75" s="1"/>
  <c r="X155" i="67"/>
  <c r="H13436" i="75" s="1"/>
  <c r="Q155" i="67"/>
  <c r="H13269" i="75" s="1"/>
  <c r="X154" i="67"/>
  <c r="H13435" i="75" s="1"/>
  <c r="Q154" i="67"/>
  <c r="H13268" i="75" s="1"/>
  <c r="X153" i="67"/>
  <c r="H13434" i="75" s="1"/>
  <c r="Q153" i="67"/>
  <c r="H13267" i="75" s="1"/>
  <c r="X152" i="67"/>
  <c r="H13433" i="75" s="1"/>
  <c r="Q152" i="67"/>
  <c r="H13266" i="75" s="1"/>
  <c r="X151" i="67"/>
  <c r="H13432" i="75" s="1"/>
  <c r="Q151" i="67"/>
  <c r="H13265" i="75" s="1"/>
  <c r="X150" i="67"/>
  <c r="H13431" i="75" s="1"/>
  <c r="Q150" i="67"/>
  <c r="H13264" i="75" s="1"/>
  <c r="X149" i="67"/>
  <c r="H13430" i="75" s="1"/>
  <c r="Q149" i="67"/>
  <c r="H13263" i="75" s="1"/>
  <c r="X148" i="67"/>
  <c r="H13429" i="75" s="1"/>
  <c r="Q148" i="67"/>
  <c r="H13262" i="75" s="1"/>
  <c r="X147" i="67"/>
  <c r="H13428" i="75" s="1"/>
  <c r="Q147" i="67"/>
  <c r="H13261" i="75" s="1"/>
  <c r="X146" i="67"/>
  <c r="H13427" i="75" s="1"/>
  <c r="Q146" i="67"/>
  <c r="H13260" i="75" s="1"/>
  <c r="X145" i="67"/>
  <c r="H13426" i="75" s="1"/>
  <c r="Q145" i="67"/>
  <c r="H13259" i="75" s="1"/>
  <c r="X144" i="67"/>
  <c r="H13425" i="75" s="1"/>
  <c r="Q144" i="67"/>
  <c r="H13258" i="75" s="1"/>
  <c r="X143" i="67"/>
  <c r="H13424" i="75" s="1"/>
  <c r="Q143" i="67"/>
  <c r="H13257" i="75" s="1"/>
  <c r="X142" i="67"/>
  <c r="H13423" i="75" s="1"/>
  <c r="Q142" i="67"/>
  <c r="H13256" i="75" s="1"/>
  <c r="X141" i="67"/>
  <c r="H13422" i="75" s="1"/>
  <c r="Q141" i="67"/>
  <c r="H13255" i="75" s="1"/>
  <c r="X140" i="67"/>
  <c r="H13421" i="75" s="1"/>
  <c r="Q140" i="67"/>
  <c r="H13254" i="75" s="1"/>
  <c r="X139" i="67"/>
  <c r="H13420" i="75" s="1"/>
  <c r="Q139" i="67"/>
  <c r="H13253" i="75" s="1"/>
  <c r="X138" i="67"/>
  <c r="H13419" i="75" s="1"/>
  <c r="Q138" i="67"/>
  <c r="H13252" i="75" s="1"/>
  <c r="X137" i="67"/>
  <c r="H13418" i="75" s="1"/>
  <c r="Q137" i="67"/>
  <c r="H13251" i="75" s="1"/>
  <c r="X136" i="67"/>
  <c r="H13417" i="75" s="1"/>
  <c r="Q136" i="67"/>
  <c r="H13250" i="75" s="1"/>
  <c r="X135" i="67"/>
  <c r="H13416" i="75" s="1"/>
  <c r="Q135" i="67"/>
  <c r="H13249" i="75" s="1"/>
  <c r="X134" i="67"/>
  <c r="H13415" i="75" s="1"/>
  <c r="Q134" i="67"/>
  <c r="H13248" i="75" s="1"/>
  <c r="X133" i="67"/>
  <c r="H13414" i="75" s="1"/>
  <c r="Q133" i="67"/>
  <c r="H13247" i="75" s="1"/>
  <c r="X132" i="67"/>
  <c r="H13413" i="75" s="1"/>
  <c r="Q132" i="67"/>
  <c r="H13246" i="75" s="1"/>
  <c r="X131" i="67"/>
  <c r="H13412" i="75" s="1"/>
  <c r="Q131" i="67"/>
  <c r="H13245" i="75" s="1"/>
  <c r="X130" i="67"/>
  <c r="H13411" i="75" s="1"/>
  <c r="Q130" i="67"/>
  <c r="H13244" i="75" s="1"/>
  <c r="X129" i="67"/>
  <c r="H13410" i="75" s="1"/>
  <c r="Q129" i="67"/>
  <c r="H13243" i="75" s="1"/>
  <c r="X128" i="67"/>
  <c r="H13409" i="75" s="1"/>
  <c r="Q128" i="67"/>
  <c r="H13242" i="75" s="1"/>
  <c r="X127" i="67"/>
  <c r="H13408" i="75" s="1"/>
  <c r="Q127" i="67"/>
  <c r="H13241" i="75" s="1"/>
  <c r="X126" i="67"/>
  <c r="H13407" i="75" s="1"/>
  <c r="Q126" i="67"/>
  <c r="H13240" i="75" s="1"/>
  <c r="X125" i="67"/>
  <c r="H13406" i="75" s="1"/>
  <c r="Q125" i="67"/>
  <c r="H13239" i="75" s="1"/>
  <c r="X124" i="67"/>
  <c r="H13405" i="75" s="1"/>
  <c r="Q124" i="67"/>
  <c r="H13238" i="75" s="1"/>
  <c r="X123" i="67"/>
  <c r="H13404" i="75" s="1"/>
  <c r="Q123" i="67"/>
  <c r="H13237" i="75" s="1"/>
  <c r="X122" i="67"/>
  <c r="H13403" i="75" s="1"/>
  <c r="Q122" i="67"/>
  <c r="H13236" i="75" s="1"/>
  <c r="X121" i="67"/>
  <c r="H13402" i="75" s="1"/>
  <c r="Q121" i="67"/>
  <c r="H13235" i="75" s="1"/>
  <c r="X120" i="67"/>
  <c r="H13401" i="75" s="1"/>
  <c r="Q120" i="67"/>
  <c r="H13234" i="75" s="1"/>
  <c r="X119" i="67"/>
  <c r="H13400" i="75" s="1"/>
  <c r="Q119" i="67"/>
  <c r="H13233" i="75" s="1"/>
  <c r="X118" i="67"/>
  <c r="H13399" i="75" s="1"/>
  <c r="Q118" i="67"/>
  <c r="H13232" i="75" s="1"/>
  <c r="X117" i="67"/>
  <c r="H13398" i="75" s="1"/>
  <c r="Q117" i="67"/>
  <c r="H13231" i="75" s="1"/>
  <c r="X116" i="67"/>
  <c r="H13397" i="75" s="1"/>
  <c r="Q116" i="67"/>
  <c r="H13230" i="75" s="1"/>
  <c r="X115" i="67"/>
  <c r="H13396" i="75" s="1"/>
  <c r="Q115" i="67"/>
  <c r="H13229" i="75" s="1"/>
  <c r="X114" i="67"/>
  <c r="H13395" i="75" s="1"/>
  <c r="Q114" i="67"/>
  <c r="H13228" i="75" s="1"/>
  <c r="X113" i="67"/>
  <c r="H13394" i="75" s="1"/>
  <c r="Q113" i="67"/>
  <c r="H13227" i="75" s="1"/>
  <c r="X112" i="67"/>
  <c r="H13393" i="75" s="1"/>
  <c r="Q112" i="67"/>
  <c r="H13226" i="75" s="1"/>
  <c r="X111" i="67"/>
  <c r="H13392" i="75" s="1"/>
  <c r="Q111" i="67"/>
  <c r="H13225" i="75" s="1"/>
  <c r="X110" i="67"/>
  <c r="H13391" i="75" s="1"/>
  <c r="Q110" i="67"/>
  <c r="H13224" i="75" s="1"/>
  <c r="X109" i="67"/>
  <c r="H13390" i="75" s="1"/>
  <c r="Q109" i="67"/>
  <c r="H13223" i="75" s="1"/>
  <c r="X108" i="67"/>
  <c r="H13389" i="75" s="1"/>
  <c r="Q108" i="67"/>
  <c r="H13222" i="75" s="1"/>
  <c r="X107" i="67"/>
  <c r="H13388" i="75" s="1"/>
  <c r="Q107" i="67"/>
  <c r="H13221" i="75" s="1"/>
  <c r="X106" i="67"/>
  <c r="H13387" i="75" s="1"/>
  <c r="Q106" i="67"/>
  <c r="H13220" i="75" s="1"/>
  <c r="X105" i="67"/>
  <c r="H13386" i="75" s="1"/>
  <c r="Q105" i="67"/>
  <c r="H13219" i="75" s="1"/>
  <c r="X104" i="67"/>
  <c r="H13385" i="75" s="1"/>
  <c r="Q104" i="67"/>
  <c r="H13218" i="75" s="1"/>
  <c r="X103" i="67"/>
  <c r="H13384" i="75" s="1"/>
  <c r="Q103" i="67"/>
  <c r="H13217" i="75" s="1"/>
  <c r="X102" i="67"/>
  <c r="H13383" i="75" s="1"/>
  <c r="Q102" i="67"/>
  <c r="H13216" i="75" s="1"/>
  <c r="X101" i="67"/>
  <c r="H13382" i="75" s="1"/>
  <c r="Q101" i="67"/>
  <c r="H13215" i="75" s="1"/>
  <c r="X100" i="67"/>
  <c r="H13381" i="75" s="1"/>
  <c r="Q100" i="67"/>
  <c r="H13214" i="75" s="1"/>
  <c r="X99" i="67"/>
  <c r="H13380" i="75" s="1"/>
  <c r="Q99" i="67"/>
  <c r="H13213" i="75" s="1"/>
  <c r="X98" i="67"/>
  <c r="H13379" i="75" s="1"/>
  <c r="Q98" i="67"/>
  <c r="H13212" i="75" s="1"/>
  <c r="X97" i="67"/>
  <c r="H13378" i="75" s="1"/>
  <c r="Q97" i="67"/>
  <c r="H13211" i="75" s="1"/>
  <c r="X96" i="67"/>
  <c r="H13377" i="75" s="1"/>
  <c r="Q96" i="67"/>
  <c r="H13210" i="75" s="1"/>
  <c r="X95" i="67"/>
  <c r="H13376" i="75" s="1"/>
  <c r="Q95" i="67"/>
  <c r="H13209" i="75" s="1"/>
  <c r="X94" i="67"/>
  <c r="H13375" i="75" s="1"/>
  <c r="Q94" i="67"/>
  <c r="H13208" i="75" s="1"/>
  <c r="X93" i="67"/>
  <c r="H13374" i="75" s="1"/>
  <c r="Q93" i="67"/>
  <c r="H13207" i="75" s="1"/>
  <c r="X92" i="67"/>
  <c r="H13373" i="75" s="1"/>
  <c r="Q92" i="67"/>
  <c r="H13206" i="75" s="1"/>
  <c r="X91" i="67"/>
  <c r="H13372" i="75" s="1"/>
  <c r="Q91" i="67"/>
  <c r="H13205" i="75" s="1"/>
  <c r="X90" i="67"/>
  <c r="H13371" i="75" s="1"/>
  <c r="Q90" i="67"/>
  <c r="H13204" i="75" s="1"/>
  <c r="X89" i="67"/>
  <c r="H13370" i="75" s="1"/>
  <c r="Q89" i="67"/>
  <c r="H13203" i="75" s="1"/>
  <c r="X88" i="67"/>
  <c r="H13369" i="75" s="1"/>
  <c r="Q88" i="67"/>
  <c r="H13202" i="75" s="1"/>
  <c r="X87" i="67"/>
  <c r="H13368" i="75" s="1"/>
  <c r="Q87" i="67"/>
  <c r="H13201" i="75" s="1"/>
  <c r="X86" i="67"/>
  <c r="H13367" i="75" s="1"/>
  <c r="Q86" i="67"/>
  <c r="H13200" i="75" s="1"/>
  <c r="X85" i="67"/>
  <c r="Q85"/>
  <c r="H13199" i="75" s="1"/>
  <c r="X84" i="67"/>
  <c r="H13365" i="75" s="1"/>
  <c r="Q84" i="67"/>
  <c r="H13198" i="75" s="1"/>
  <c r="X83" i="67"/>
  <c r="H13364" i="75" s="1"/>
  <c r="Q83" i="67"/>
  <c r="H13197" i="75" s="1"/>
  <c r="X82" i="67"/>
  <c r="H13363" i="75" s="1"/>
  <c r="Q82" i="67"/>
  <c r="H13196" i="75" s="1"/>
  <c r="X81" i="67"/>
  <c r="H13362" i="75" s="1"/>
  <c r="Q81" i="67"/>
  <c r="H13195" i="75" s="1"/>
  <c r="X80" i="67"/>
  <c r="H13361" i="75" s="1"/>
  <c r="Q80" i="67"/>
  <c r="H13194" i="75" s="1"/>
  <c r="X79" i="67"/>
  <c r="H13360" i="75" s="1"/>
  <c r="Q79" i="67"/>
  <c r="H13193" i="75" s="1"/>
  <c r="X78" i="67"/>
  <c r="H13359" i="75" s="1"/>
  <c r="Q78" i="67"/>
  <c r="H13192" i="75" s="1"/>
  <c r="X77" i="67"/>
  <c r="H13358" i="75" s="1"/>
  <c r="Q77" i="67"/>
  <c r="H13191" i="75" s="1"/>
  <c r="X76" i="67"/>
  <c r="H13357" i="75" s="1"/>
  <c r="Q76" i="67"/>
  <c r="H13190" i="75" s="1"/>
  <c r="X75" i="67"/>
  <c r="H13356" i="75" s="1"/>
  <c r="Q75" i="67"/>
  <c r="H13189" i="75" s="1"/>
  <c r="X74" i="67"/>
  <c r="H13355" i="75" s="1"/>
  <c r="Q74" i="67"/>
  <c r="H13188" i="75" s="1"/>
  <c r="X73" i="67"/>
  <c r="H13354" i="75" s="1"/>
  <c r="Q73" i="67"/>
  <c r="H13187" i="75" s="1"/>
  <c r="X72" i="67"/>
  <c r="H13353" i="75" s="1"/>
  <c r="Q72" i="67"/>
  <c r="H13186" i="75" s="1"/>
  <c r="X71" i="67"/>
  <c r="H13352" i="75" s="1"/>
  <c r="Q71" i="67"/>
  <c r="H13185" i="75" s="1"/>
  <c r="X70" i="67"/>
  <c r="H13351" i="75" s="1"/>
  <c r="Q70" i="67"/>
  <c r="H13184" i="75" s="1"/>
  <c r="X69" i="67"/>
  <c r="H13350" i="75" s="1"/>
  <c r="Q69" i="67"/>
  <c r="H13183" i="75" s="1"/>
  <c r="X68" i="67"/>
  <c r="H13349" i="75" s="1"/>
  <c r="Q68" i="67"/>
  <c r="H13182" i="75" s="1"/>
  <c r="X67" i="67"/>
  <c r="H13348" i="75" s="1"/>
  <c r="Q67" i="67"/>
  <c r="H13181" i="75" s="1"/>
  <c r="X66" i="67"/>
  <c r="H13347" i="75" s="1"/>
  <c r="Q66" i="67"/>
  <c r="H13180" i="75" s="1"/>
  <c r="X65" i="67"/>
  <c r="H13346" i="75" s="1"/>
  <c r="Q65" i="67"/>
  <c r="H13179" i="75" s="1"/>
  <c r="X64" i="67"/>
  <c r="H13345" i="75" s="1"/>
  <c r="Q64" i="67"/>
  <c r="H13178" i="75" s="1"/>
  <c r="X63" i="67"/>
  <c r="H13344" i="75" s="1"/>
  <c r="Q63" i="67"/>
  <c r="H13177" i="75" s="1"/>
  <c r="X62" i="67"/>
  <c r="H13343" i="75" s="1"/>
  <c r="Q62" i="67"/>
  <c r="H13176" i="75" s="1"/>
  <c r="X61" i="67"/>
  <c r="H13342" i="75" s="1"/>
  <c r="Q61" i="67"/>
  <c r="H13175" i="75" s="1"/>
  <c r="X60" i="67"/>
  <c r="H13341" i="75" s="1"/>
  <c r="Q60" i="67"/>
  <c r="H13174" i="75" s="1"/>
  <c r="X59" i="67"/>
  <c r="H13340" i="75" s="1"/>
  <c r="Q59" i="67"/>
  <c r="H13173" i="75" s="1"/>
  <c r="X58" i="67"/>
  <c r="H13339" i="75" s="1"/>
  <c r="Q58" i="67"/>
  <c r="H13172" i="75" s="1"/>
  <c r="X57" i="67"/>
  <c r="H13338" i="75" s="1"/>
  <c r="Q57" i="67"/>
  <c r="H13171" i="75" s="1"/>
  <c r="X56" i="67"/>
  <c r="H13337" i="75" s="1"/>
  <c r="Q56" i="67"/>
  <c r="H13170" i="75" s="1"/>
  <c r="X55" i="67"/>
  <c r="H13336" i="75" s="1"/>
  <c r="Q55" i="67"/>
  <c r="H13169" i="75" s="1"/>
  <c r="X54" i="67"/>
  <c r="H13335" i="75" s="1"/>
  <c r="Q54" i="67"/>
  <c r="H13168" i="75" s="1"/>
  <c r="X53" i="67"/>
  <c r="H13334" i="75" s="1"/>
  <c r="Q53" i="67"/>
  <c r="H13167" i="75" s="1"/>
  <c r="X52" i="67"/>
  <c r="H13333" i="75" s="1"/>
  <c r="Q52" i="67"/>
  <c r="H13166" i="75" s="1"/>
  <c r="X51" i="67"/>
  <c r="H13332" i="75" s="1"/>
  <c r="Q51" i="67"/>
  <c r="H13165" i="75" s="1"/>
  <c r="X50" i="67"/>
  <c r="H13331" i="75" s="1"/>
  <c r="Q50" i="67"/>
  <c r="H13164" i="75" s="1"/>
  <c r="X49" i="67"/>
  <c r="H13330" i="75" s="1"/>
  <c r="Q49" i="67"/>
  <c r="H13163" i="75" s="1"/>
  <c r="X48" i="67"/>
  <c r="H13329" i="75" s="1"/>
  <c r="Q48" i="67"/>
  <c r="H13162" i="75" s="1"/>
  <c r="X47" i="67"/>
  <c r="H13328" i="75" s="1"/>
  <c r="Q47" i="67"/>
  <c r="H13161" i="75" s="1"/>
  <c r="X46" i="67"/>
  <c r="H13327" i="75" s="1"/>
  <c r="Q46" i="67"/>
  <c r="H13160" i="75" s="1"/>
  <c r="X45" i="67"/>
  <c r="H13326" i="75" s="1"/>
  <c r="Q45" i="67"/>
  <c r="H13159" i="75" s="1"/>
  <c r="X44" i="67"/>
  <c r="H13325" i="75" s="1"/>
  <c r="Q44" i="67"/>
  <c r="H13158" i="75" s="1"/>
  <c r="X43" i="67"/>
  <c r="H13324" i="75" s="1"/>
  <c r="Q43" i="67"/>
  <c r="H13157" i="75" s="1"/>
  <c r="X42" i="67"/>
  <c r="H13323" i="75" s="1"/>
  <c r="Q42" i="67"/>
  <c r="H13156" i="75" s="1"/>
  <c r="X41" i="67"/>
  <c r="H13322" i="75" s="1"/>
  <c r="Q41" i="67"/>
  <c r="H13155" i="75" s="1"/>
  <c r="X40" i="67"/>
  <c r="H13321" i="75" s="1"/>
  <c r="Q40" i="67"/>
  <c r="H13154" i="75" s="1"/>
  <c r="X39" i="67"/>
  <c r="H13320" i="75" s="1"/>
  <c r="Q39" i="67"/>
  <c r="H13153" i="75" s="1"/>
  <c r="X38" i="67"/>
  <c r="H13319" i="75" s="1"/>
  <c r="Q38" i="67"/>
  <c r="H13152" i="75" s="1"/>
  <c r="X37" i="67"/>
  <c r="H13318" i="75" s="1"/>
  <c r="Q37" i="67"/>
  <c r="H13151" i="75" s="1"/>
  <c r="X36" i="67"/>
  <c r="H13317" i="75" s="1"/>
  <c r="Q36" i="67"/>
  <c r="H13150" i="75" s="1"/>
  <c r="X35" i="67"/>
  <c r="H13316" i="75" s="1"/>
  <c r="Q35" i="67"/>
  <c r="H13149" i="75" s="1"/>
  <c r="X34" i="67"/>
  <c r="H13315" i="75" s="1"/>
  <c r="Q34" i="67"/>
  <c r="H13148" i="75" s="1"/>
  <c r="X33" i="67"/>
  <c r="H13314" i="75" s="1"/>
  <c r="Q33" i="67"/>
  <c r="H13147" i="75" s="1"/>
  <c r="X32" i="67"/>
  <c r="H13313" i="75" s="1"/>
  <c r="Q32" i="67"/>
  <c r="H13146" i="75" s="1"/>
  <c r="X31" i="67"/>
  <c r="H13312" i="75" s="1"/>
  <c r="Q31" i="67"/>
  <c r="H13145" i="75" s="1"/>
  <c r="X30" i="67"/>
  <c r="H13311" i="75" s="1"/>
  <c r="Q30" i="67"/>
  <c r="H13144" i="75" s="1"/>
  <c r="X29" i="67"/>
  <c r="H13310" i="75" s="1"/>
  <c r="Q29" i="67"/>
  <c r="H13143" i="75" s="1"/>
  <c r="X28" i="67"/>
  <c r="H13309" i="75" s="1"/>
  <c r="Q28" i="67"/>
  <c r="H13142" i="75" s="1"/>
  <c r="X27" i="67"/>
  <c r="H13308" i="75" s="1"/>
  <c r="Q27" i="67"/>
  <c r="H13141" i="75" s="1"/>
  <c r="X26" i="67"/>
  <c r="H13307" i="75" s="1"/>
  <c r="Q26" i="67"/>
  <c r="H13140" i="75" s="1"/>
  <c r="X25" i="67"/>
  <c r="H13306" i="75" s="1"/>
  <c r="Q25" i="67"/>
  <c r="H13139" i="75" s="1"/>
  <c r="X24" i="67"/>
  <c r="H13305" i="75" s="1"/>
  <c r="Q24" i="67"/>
  <c r="H13138" i="75" s="1"/>
  <c r="X23" i="67"/>
  <c r="H13304" i="75" s="1"/>
  <c r="Q23" i="67"/>
  <c r="H13137" i="75" s="1"/>
  <c r="X22" i="67"/>
  <c r="H13303" i="75" s="1"/>
  <c r="Q22" i="67"/>
  <c r="H13136" i="75" s="1"/>
  <c r="X21" i="67"/>
  <c r="Q21"/>
  <c r="H13135" i="75" s="1"/>
  <c r="X22" i="66"/>
  <c r="H12968" i="75" s="1"/>
  <c r="X23" i="66"/>
  <c r="H12969" i="75" s="1"/>
  <c r="X24" i="66"/>
  <c r="H12970" i="75" s="1"/>
  <c r="X25" i="66"/>
  <c r="H12971" i="75" s="1"/>
  <c r="X26" i="66"/>
  <c r="H12972" i="75" s="1"/>
  <c r="X27" i="66"/>
  <c r="H12973" i="75" s="1"/>
  <c r="X28" i="66"/>
  <c r="X29"/>
  <c r="H12975" i="75" s="1"/>
  <c r="X30" i="66"/>
  <c r="H12976" i="75" s="1"/>
  <c r="X31" i="66"/>
  <c r="H12977" i="75" s="1"/>
  <c r="X32" i="66"/>
  <c r="H12978" i="75" s="1"/>
  <c r="X33" i="66"/>
  <c r="H12979" i="75" s="1"/>
  <c r="X34" i="66"/>
  <c r="H12980" i="75" s="1"/>
  <c r="X35" i="66"/>
  <c r="H12981" i="75" s="1"/>
  <c r="X36" i="66"/>
  <c r="H12982" i="75" s="1"/>
  <c r="X37" i="66"/>
  <c r="H12983" i="75" s="1"/>
  <c r="X38" i="66"/>
  <c r="H12984" i="75" s="1"/>
  <c r="X39" i="66"/>
  <c r="H12985" i="75" s="1"/>
  <c r="X40" i="66"/>
  <c r="H12986" i="75" s="1"/>
  <c r="X41" i="66"/>
  <c r="H12987" i="75" s="1"/>
  <c r="X42" i="66"/>
  <c r="H12988" i="75" s="1"/>
  <c r="X43" i="66"/>
  <c r="H12989" i="75" s="1"/>
  <c r="X44" i="66"/>
  <c r="H12990" i="75" s="1"/>
  <c r="X45" i="66"/>
  <c r="H12991" i="75" s="1"/>
  <c r="X46" i="66"/>
  <c r="H12992" i="75" s="1"/>
  <c r="X47" i="66"/>
  <c r="H12993" i="75" s="1"/>
  <c r="X48" i="66"/>
  <c r="H12994" i="75" s="1"/>
  <c r="X49" i="66"/>
  <c r="H12995" i="75" s="1"/>
  <c r="X50" i="66"/>
  <c r="H12996" i="75" s="1"/>
  <c r="X51" i="66"/>
  <c r="H12997" i="75" s="1"/>
  <c r="X52" i="66"/>
  <c r="H12998" i="75" s="1"/>
  <c r="X53" i="66"/>
  <c r="H12999" i="75" s="1"/>
  <c r="X54" i="66"/>
  <c r="H13000" i="75" s="1"/>
  <c r="X55" i="66"/>
  <c r="H13001" i="75" s="1"/>
  <c r="X56" i="66"/>
  <c r="H13002" i="75" s="1"/>
  <c r="X57" i="66"/>
  <c r="H13003" i="75" s="1"/>
  <c r="X58" i="66"/>
  <c r="H13004" i="75" s="1"/>
  <c r="X59" i="66"/>
  <c r="H13005" i="75" s="1"/>
  <c r="X60" i="66"/>
  <c r="H13006" i="75" s="1"/>
  <c r="X61" i="66"/>
  <c r="H13007" i="75" s="1"/>
  <c r="X62" i="66"/>
  <c r="H13008" i="75" s="1"/>
  <c r="X63" i="66"/>
  <c r="H13009" i="75" s="1"/>
  <c r="X64" i="66"/>
  <c r="H13010" i="75" s="1"/>
  <c r="X65" i="66"/>
  <c r="H13011" i="75" s="1"/>
  <c r="X66" i="66"/>
  <c r="H13012" i="75" s="1"/>
  <c r="X67" i="66"/>
  <c r="H13013" i="75" s="1"/>
  <c r="X68" i="66"/>
  <c r="H13014" i="75" s="1"/>
  <c r="X69" i="66"/>
  <c r="H13015" i="75" s="1"/>
  <c r="X70" i="66"/>
  <c r="H13016" i="75" s="1"/>
  <c r="X71" i="66"/>
  <c r="H13017" i="75" s="1"/>
  <c r="X72" i="66"/>
  <c r="H13018" i="75" s="1"/>
  <c r="X73" i="66"/>
  <c r="H13019" i="75" s="1"/>
  <c r="X74" i="66"/>
  <c r="H13020" i="75" s="1"/>
  <c r="X75" i="66"/>
  <c r="H13021" i="75" s="1"/>
  <c r="X76" i="66"/>
  <c r="H13022" i="75" s="1"/>
  <c r="X77" i="66"/>
  <c r="H13023" i="75" s="1"/>
  <c r="X78" i="66"/>
  <c r="H13024" i="75" s="1"/>
  <c r="X79" i="66"/>
  <c r="H13025" i="75" s="1"/>
  <c r="X80" i="66"/>
  <c r="H13026" i="75" s="1"/>
  <c r="X81" i="66"/>
  <c r="H13027" i="75" s="1"/>
  <c r="X82" i="66"/>
  <c r="H13028" i="75" s="1"/>
  <c r="X83" i="66"/>
  <c r="H13029" i="75" s="1"/>
  <c r="X84" i="66"/>
  <c r="H13030" i="75" s="1"/>
  <c r="X85" i="66"/>
  <c r="X86"/>
  <c r="H13032" i="75" s="1"/>
  <c r="X87" i="66"/>
  <c r="H13033" i="75" s="1"/>
  <c r="X88" i="66"/>
  <c r="H13034" i="75" s="1"/>
  <c r="X89" i="66"/>
  <c r="H13035" i="75" s="1"/>
  <c r="X90" i="66"/>
  <c r="H13036" i="75" s="1"/>
  <c r="X91" i="66"/>
  <c r="H13037" i="75" s="1"/>
  <c r="X92" i="66"/>
  <c r="H13038" i="75" s="1"/>
  <c r="X93" i="66"/>
  <c r="H13039" i="75" s="1"/>
  <c r="X94" i="66"/>
  <c r="H13040" i="75" s="1"/>
  <c r="X95" i="66"/>
  <c r="H13041" i="75" s="1"/>
  <c r="X96" i="66"/>
  <c r="H13042" i="75" s="1"/>
  <c r="X97" i="66"/>
  <c r="H13043" i="75" s="1"/>
  <c r="X98" i="66"/>
  <c r="H13044" i="75" s="1"/>
  <c r="X99" i="66"/>
  <c r="H13045" i="75" s="1"/>
  <c r="X100" i="66"/>
  <c r="H13046" i="75" s="1"/>
  <c r="X101" i="66"/>
  <c r="H13047" i="75" s="1"/>
  <c r="X102" i="66"/>
  <c r="H13048" i="75" s="1"/>
  <c r="X103" i="66"/>
  <c r="H13049" i="75" s="1"/>
  <c r="X104" i="66"/>
  <c r="H13050" i="75" s="1"/>
  <c r="X105" i="66"/>
  <c r="H13051" i="75" s="1"/>
  <c r="X106" i="66"/>
  <c r="H13052" i="75" s="1"/>
  <c r="X107" i="66"/>
  <c r="H13053" i="75" s="1"/>
  <c r="X108" i="66"/>
  <c r="H13054" i="75" s="1"/>
  <c r="X109" i="66"/>
  <c r="H13055" i="75" s="1"/>
  <c r="X110" i="66"/>
  <c r="H13056" i="75" s="1"/>
  <c r="X111" i="66"/>
  <c r="H13057" i="75" s="1"/>
  <c r="X112" i="66"/>
  <c r="H13058" i="75" s="1"/>
  <c r="X113" i="66"/>
  <c r="H13059" i="75" s="1"/>
  <c r="X114" i="66"/>
  <c r="H13060" i="75" s="1"/>
  <c r="X115" i="66"/>
  <c r="H13061" i="75" s="1"/>
  <c r="X116" i="66"/>
  <c r="H13062" i="75" s="1"/>
  <c r="X117" i="66"/>
  <c r="H13063" i="75" s="1"/>
  <c r="X118" i="66"/>
  <c r="H13064" i="75" s="1"/>
  <c r="X119" i="66"/>
  <c r="H13065" i="75" s="1"/>
  <c r="X120" i="66"/>
  <c r="H13066" i="75" s="1"/>
  <c r="X121" i="66"/>
  <c r="H13067" i="75" s="1"/>
  <c r="X122" i="66"/>
  <c r="H13068" i="75" s="1"/>
  <c r="X123" i="66"/>
  <c r="H13069" i="75" s="1"/>
  <c r="X124" i="66"/>
  <c r="H13070" i="75" s="1"/>
  <c r="X125" i="66"/>
  <c r="H13071" i="75" s="1"/>
  <c r="X126" i="66"/>
  <c r="H13072" i="75" s="1"/>
  <c r="X127" i="66"/>
  <c r="H13073" i="75" s="1"/>
  <c r="X128" i="66"/>
  <c r="H13074" i="75" s="1"/>
  <c r="X129" i="66"/>
  <c r="H13075" i="75" s="1"/>
  <c r="X130" i="66"/>
  <c r="H13076" i="75" s="1"/>
  <c r="X131" i="66"/>
  <c r="H13077" i="75" s="1"/>
  <c r="X132" i="66"/>
  <c r="H13078" i="75" s="1"/>
  <c r="X133" i="66"/>
  <c r="H13079" i="75" s="1"/>
  <c r="X134" i="66"/>
  <c r="H13080" i="75" s="1"/>
  <c r="X135" i="66"/>
  <c r="H13081" i="75" s="1"/>
  <c r="X136" i="66"/>
  <c r="H13082" i="75" s="1"/>
  <c r="X137" i="66"/>
  <c r="H13083" i="75" s="1"/>
  <c r="X138" i="66"/>
  <c r="H13084" i="75" s="1"/>
  <c r="X139" i="66"/>
  <c r="H13085" i="75" s="1"/>
  <c r="X140" i="66"/>
  <c r="H13086" i="75" s="1"/>
  <c r="X141" i="66"/>
  <c r="H13087" i="75" s="1"/>
  <c r="X142" i="66"/>
  <c r="H13088" i="75" s="1"/>
  <c r="X143" i="66"/>
  <c r="H13089" i="75" s="1"/>
  <c r="X144" i="66"/>
  <c r="H13090" i="75" s="1"/>
  <c r="X145" i="66"/>
  <c r="H13091" i="75" s="1"/>
  <c r="X146" i="66"/>
  <c r="H13092" i="75" s="1"/>
  <c r="X147" i="66"/>
  <c r="H13093" i="75" s="1"/>
  <c r="X148" i="66"/>
  <c r="H13094" i="75" s="1"/>
  <c r="X149" i="66"/>
  <c r="H13095" i="75" s="1"/>
  <c r="X150" i="66"/>
  <c r="H13096" i="75" s="1"/>
  <c r="X151" i="66"/>
  <c r="H13097" i="75" s="1"/>
  <c r="X152" i="66"/>
  <c r="H13098" i="75" s="1"/>
  <c r="X153" i="66"/>
  <c r="H13099" i="75" s="1"/>
  <c r="X154" i="66"/>
  <c r="H13100" i="75" s="1"/>
  <c r="X155" i="66"/>
  <c r="H13101" i="75" s="1"/>
  <c r="X156" i="66"/>
  <c r="H13102" i="75" s="1"/>
  <c r="X157" i="66"/>
  <c r="H13103" i="75" s="1"/>
  <c r="X158" i="66"/>
  <c r="H13104" i="75" s="1"/>
  <c r="X159" i="66"/>
  <c r="H13105" i="75" s="1"/>
  <c r="X160" i="66"/>
  <c r="H13106" i="75" s="1"/>
  <c r="X161" i="66"/>
  <c r="H13107" i="75" s="1"/>
  <c r="X162" i="66"/>
  <c r="H13108" i="75" s="1"/>
  <c r="X163" i="66"/>
  <c r="H13109" i="75" s="1"/>
  <c r="X164" i="66"/>
  <c r="H13110" i="75" s="1"/>
  <c r="X165" i="66"/>
  <c r="H13111" i="75" s="1"/>
  <c r="X166" i="66"/>
  <c r="H13112" i="75" s="1"/>
  <c r="X167" i="66"/>
  <c r="H13113" i="75" s="1"/>
  <c r="X168" i="66"/>
  <c r="H13114" i="75" s="1"/>
  <c r="X169" i="66"/>
  <c r="H13115" i="75" s="1"/>
  <c r="X170" i="66"/>
  <c r="H13116" i="75" s="1"/>
  <c r="X171" i="66"/>
  <c r="H13117" i="75" s="1"/>
  <c r="X172" i="66"/>
  <c r="H13118" i="75" s="1"/>
  <c r="X173" i="66"/>
  <c r="H13119" i="75" s="1"/>
  <c r="X174" i="66"/>
  <c r="H13120" i="75" s="1"/>
  <c r="X175" i="66"/>
  <c r="H13121" i="75" s="1"/>
  <c r="X176" i="66"/>
  <c r="H13122" i="75" s="1"/>
  <c r="X177" i="66"/>
  <c r="H13123" i="75" s="1"/>
  <c r="X178" i="66"/>
  <c r="H13124" i="75" s="1"/>
  <c r="X179" i="66"/>
  <c r="H13125" i="75" s="1"/>
  <c r="X180" i="66"/>
  <c r="H13126" i="75" s="1"/>
  <c r="X181" i="66"/>
  <c r="H13127" i="75" s="1"/>
  <c r="X182" i="66"/>
  <c r="H13128" i="75" s="1"/>
  <c r="X183" i="66"/>
  <c r="H13129" i="75" s="1"/>
  <c r="X184" i="66"/>
  <c r="H13130" i="75" s="1"/>
  <c r="X185" i="66"/>
  <c r="H13131" i="75" s="1"/>
  <c r="X186" i="66"/>
  <c r="H13132" i="75" s="1"/>
  <c r="X187" i="66"/>
  <c r="H13133" i="75" s="1"/>
  <c r="X21" i="66"/>
  <c r="Q22"/>
  <c r="H12801" i="75" s="1"/>
  <c r="Q23" i="66"/>
  <c r="H12802" i="75" s="1"/>
  <c r="Q24" i="66"/>
  <c r="H12803" i="75" s="1"/>
  <c r="Q25" i="66"/>
  <c r="H12804" i="75" s="1"/>
  <c r="Q26" i="66"/>
  <c r="H12805" i="75" s="1"/>
  <c r="Q27" i="66"/>
  <c r="H12806" i="75" s="1"/>
  <c r="Q28" i="66"/>
  <c r="H12807" i="75" s="1"/>
  <c r="Q29" i="66"/>
  <c r="H12808" i="75" s="1"/>
  <c r="Q30" i="66"/>
  <c r="H12809" i="75" s="1"/>
  <c r="Q31" i="66"/>
  <c r="H12810" i="75" s="1"/>
  <c r="Q32" i="66"/>
  <c r="H12811" i="75" s="1"/>
  <c r="Q33" i="66"/>
  <c r="H12812" i="75" s="1"/>
  <c r="Q34" i="66"/>
  <c r="H12813" i="75" s="1"/>
  <c r="Q35" i="66"/>
  <c r="H12814" i="75" s="1"/>
  <c r="Q36" i="66"/>
  <c r="H12815" i="75" s="1"/>
  <c r="Q37" i="66"/>
  <c r="H12816" i="75" s="1"/>
  <c r="Q38" i="66"/>
  <c r="H12817" i="75" s="1"/>
  <c r="Q39" i="66"/>
  <c r="H12818" i="75" s="1"/>
  <c r="Q40" i="66"/>
  <c r="H12819" i="75" s="1"/>
  <c r="Q41" i="66"/>
  <c r="H12820" i="75" s="1"/>
  <c r="Q42" i="66"/>
  <c r="H12821" i="75" s="1"/>
  <c r="Q43" i="66"/>
  <c r="H12822" i="75" s="1"/>
  <c r="Q44" i="66"/>
  <c r="H12823" i="75" s="1"/>
  <c r="Q45" i="66"/>
  <c r="H12824" i="75" s="1"/>
  <c r="Q46" i="66"/>
  <c r="H12825" i="75" s="1"/>
  <c r="Q47" i="66"/>
  <c r="H12826" i="75" s="1"/>
  <c r="Q48" i="66"/>
  <c r="H12827" i="75" s="1"/>
  <c r="Q49" i="66"/>
  <c r="H12828" i="75" s="1"/>
  <c r="Q50" i="66"/>
  <c r="H12829" i="75" s="1"/>
  <c r="Q51" i="66"/>
  <c r="H12830" i="75" s="1"/>
  <c r="Q52" i="66"/>
  <c r="H12831" i="75" s="1"/>
  <c r="Q53" i="66"/>
  <c r="H12832" i="75" s="1"/>
  <c r="Q54" i="66"/>
  <c r="H12833" i="75" s="1"/>
  <c r="Q55" i="66"/>
  <c r="H12834" i="75" s="1"/>
  <c r="Q56" i="66"/>
  <c r="H12835" i="75" s="1"/>
  <c r="Q57" i="66"/>
  <c r="H12836" i="75" s="1"/>
  <c r="Q58" i="66"/>
  <c r="H12837" i="75" s="1"/>
  <c r="Q59" i="66"/>
  <c r="H12838" i="75" s="1"/>
  <c r="Q60" i="66"/>
  <c r="H12839" i="75" s="1"/>
  <c r="Q61" i="66"/>
  <c r="H12840" i="75" s="1"/>
  <c r="Q62" i="66"/>
  <c r="H12841" i="75" s="1"/>
  <c r="Q63" i="66"/>
  <c r="H12842" i="75" s="1"/>
  <c r="Q64" i="66"/>
  <c r="H12843" i="75" s="1"/>
  <c r="Q65" i="66"/>
  <c r="H12844" i="75" s="1"/>
  <c r="Q66" i="66"/>
  <c r="H12845" i="75" s="1"/>
  <c r="Q67" i="66"/>
  <c r="H12846" i="75" s="1"/>
  <c r="Q68" i="66"/>
  <c r="H12847" i="75" s="1"/>
  <c r="Q69" i="66"/>
  <c r="H12848" i="75" s="1"/>
  <c r="Q70" i="66"/>
  <c r="H12849" i="75" s="1"/>
  <c r="Q71" i="66"/>
  <c r="H12850" i="75" s="1"/>
  <c r="Q72" i="66"/>
  <c r="H12851" i="75" s="1"/>
  <c r="Q73" i="66"/>
  <c r="H12852" i="75" s="1"/>
  <c r="Q74" i="66"/>
  <c r="H12853" i="75" s="1"/>
  <c r="Q75" i="66"/>
  <c r="H12854" i="75" s="1"/>
  <c r="Q76" i="66"/>
  <c r="H12855" i="75" s="1"/>
  <c r="Q77" i="66"/>
  <c r="H12856" i="75" s="1"/>
  <c r="Q78" i="66"/>
  <c r="H12857" i="75" s="1"/>
  <c r="Q79" i="66"/>
  <c r="H12858" i="75" s="1"/>
  <c r="Q80" i="66"/>
  <c r="H12859" i="75" s="1"/>
  <c r="Q81" i="66"/>
  <c r="H12860" i="75" s="1"/>
  <c r="Q82" i="66"/>
  <c r="H12861" i="75" s="1"/>
  <c r="Q83" i="66"/>
  <c r="H12862" i="75" s="1"/>
  <c r="Q84" i="66"/>
  <c r="H12863" i="75" s="1"/>
  <c r="Q85" i="66"/>
  <c r="H12864" i="75" s="1"/>
  <c r="Q86" i="66"/>
  <c r="H12865" i="75" s="1"/>
  <c r="Q87" i="66"/>
  <c r="H12866" i="75" s="1"/>
  <c r="Q88" i="66"/>
  <c r="H12867" i="75" s="1"/>
  <c r="Q89" i="66"/>
  <c r="H12868" i="75" s="1"/>
  <c r="Q90" i="66"/>
  <c r="H12869" i="75" s="1"/>
  <c r="Q91" i="66"/>
  <c r="H12870" i="75" s="1"/>
  <c r="Q92" i="66"/>
  <c r="H12871" i="75" s="1"/>
  <c r="Q93" i="66"/>
  <c r="H12872" i="75" s="1"/>
  <c r="Q94" i="66"/>
  <c r="H12873" i="75" s="1"/>
  <c r="Q95" i="66"/>
  <c r="H12874" i="75" s="1"/>
  <c r="Q96" i="66"/>
  <c r="H12875" i="75" s="1"/>
  <c r="Q97" i="66"/>
  <c r="H12876" i="75" s="1"/>
  <c r="Q98" i="66"/>
  <c r="H12877" i="75" s="1"/>
  <c r="Q99" i="66"/>
  <c r="H12878" i="75" s="1"/>
  <c r="Q100" i="66"/>
  <c r="H12879" i="75" s="1"/>
  <c r="Q101" i="66"/>
  <c r="H12880" i="75" s="1"/>
  <c r="Q102" i="66"/>
  <c r="H12881" i="75" s="1"/>
  <c r="Q103" i="66"/>
  <c r="H12882" i="75" s="1"/>
  <c r="Q104" i="66"/>
  <c r="H12883" i="75" s="1"/>
  <c r="Q105" i="66"/>
  <c r="H12884" i="75" s="1"/>
  <c r="Q106" i="66"/>
  <c r="H12885" i="75" s="1"/>
  <c r="Q107" i="66"/>
  <c r="H12886" i="75" s="1"/>
  <c r="Q108" i="66"/>
  <c r="H12887" i="75" s="1"/>
  <c r="Q109" i="66"/>
  <c r="H12888" i="75" s="1"/>
  <c r="Q110" i="66"/>
  <c r="H12889" i="75" s="1"/>
  <c r="Q111" i="66"/>
  <c r="H12890" i="75" s="1"/>
  <c r="Q112" i="66"/>
  <c r="H12891" i="75" s="1"/>
  <c r="Q113" i="66"/>
  <c r="H12892" i="75" s="1"/>
  <c r="Q114" i="66"/>
  <c r="H12893" i="75" s="1"/>
  <c r="Q115" i="66"/>
  <c r="H12894" i="75" s="1"/>
  <c r="Q116" i="66"/>
  <c r="H12895" i="75" s="1"/>
  <c r="Q117" i="66"/>
  <c r="H12896" i="75" s="1"/>
  <c r="Q118" i="66"/>
  <c r="H12897" i="75" s="1"/>
  <c r="Q119" i="66"/>
  <c r="H12898" i="75" s="1"/>
  <c r="Q120" i="66"/>
  <c r="H12899" i="75" s="1"/>
  <c r="Q121" i="66"/>
  <c r="H12900" i="75" s="1"/>
  <c r="Q122" i="66"/>
  <c r="H12901" i="75" s="1"/>
  <c r="Q123" i="66"/>
  <c r="H12902" i="75" s="1"/>
  <c r="Q124" i="66"/>
  <c r="H12903" i="75" s="1"/>
  <c r="Q125" i="66"/>
  <c r="H12904" i="75" s="1"/>
  <c r="Q126" i="66"/>
  <c r="H12905" i="75" s="1"/>
  <c r="Q127" i="66"/>
  <c r="H12906" i="75" s="1"/>
  <c r="Q128" i="66"/>
  <c r="H12907" i="75" s="1"/>
  <c r="Q129" i="66"/>
  <c r="H12908" i="75" s="1"/>
  <c r="Q130" i="66"/>
  <c r="H12909" i="75" s="1"/>
  <c r="Q131" i="66"/>
  <c r="H12910" i="75" s="1"/>
  <c r="Q132" i="66"/>
  <c r="H12911" i="75" s="1"/>
  <c r="Q133" i="66"/>
  <c r="H12912" i="75" s="1"/>
  <c r="Q134" i="66"/>
  <c r="H12913" i="75" s="1"/>
  <c r="Q135" i="66"/>
  <c r="H12914" i="75" s="1"/>
  <c r="Q136" i="66"/>
  <c r="H12915" i="75" s="1"/>
  <c r="Q137" i="66"/>
  <c r="H12916" i="75" s="1"/>
  <c r="Q138" i="66"/>
  <c r="H12917" i="75" s="1"/>
  <c r="Q139" i="66"/>
  <c r="H12918" i="75" s="1"/>
  <c r="Q140" i="66"/>
  <c r="H12919" i="75" s="1"/>
  <c r="Q141" i="66"/>
  <c r="H12920" i="75" s="1"/>
  <c r="Q142" i="66"/>
  <c r="H12921" i="75" s="1"/>
  <c r="Q143" i="66"/>
  <c r="H12922" i="75" s="1"/>
  <c r="Q144" i="66"/>
  <c r="H12923" i="75" s="1"/>
  <c r="Q145" i="66"/>
  <c r="H12924" i="75" s="1"/>
  <c r="Q146" i="66"/>
  <c r="H12925" i="75" s="1"/>
  <c r="Q147" i="66"/>
  <c r="H12926" i="75" s="1"/>
  <c r="Q148" i="66"/>
  <c r="H12927" i="75" s="1"/>
  <c r="Q149" i="66"/>
  <c r="H12928" i="75" s="1"/>
  <c r="Q150" i="66"/>
  <c r="H12929" i="75" s="1"/>
  <c r="Q151" i="66"/>
  <c r="H12930" i="75" s="1"/>
  <c r="Q152" i="66"/>
  <c r="H12931" i="75" s="1"/>
  <c r="Q153" i="66"/>
  <c r="H12932" i="75" s="1"/>
  <c r="Q154" i="66"/>
  <c r="H12933" i="75" s="1"/>
  <c r="Q155" i="66"/>
  <c r="H12934" i="75" s="1"/>
  <c r="Q156" i="66"/>
  <c r="H12935" i="75" s="1"/>
  <c r="Q157" i="66"/>
  <c r="H12936" i="75" s="1"/>
  <c r="Q158" i="66"/>
  <c r="H12937" i="75" s="1"/>
  <c r="Q159" i="66"/>
  <c r="H12938" i="75" s="1"/>
  <c r="Q160" i="66"/>
  <c r="H12939" i="75" s="1"/>
  <c r="Q161" i="66"/>
  <c r="H12940" i="75" s="1"/>
  <c r="Q162" i="66"/>
  <c r="H12941" i="75" s="1"/>
  <c r="Q163" i="66"/>
  <c r="H12942" i="75" s="1"/>
  <c r="Q164" i="66"/>
  <c r="H12943" i="75" s="1"/>
  <c r="Q165" i="66"/>
  <c r="H12944" i="75" s="1"/>
  <c r="Q166" i="66"/>
  <c r="H12945" i="75" s="1"/>
  <c r="Q167" i="66"/>
  <c r="H12946" i="75" s="1"/>
  <c r="Q168" i="66"/>
  <c r="H12947" i="75" s="1"/>
  <c r="Q169" i="66"/>
  <c r="H12948" i="75" s="1"/>
  <c r="Q170" i="66"/>
  <c r="H12949" i="75" s="1"/>
  <c r="Q171" i="66"/>
  <c r="H12950" i="75" s="1"/>
  <c r="Q172" i="66"/>
  <c r="H12951" i="75" s="1"/>
  <c r="Q173" i="66"/>
  <c r="H12952" i="75" s="1"/>
  <c r="Q174" i="66"/>
  <c r="H12953" i="75" s="1"/>
  <c r="Q175" i="66"/>
  <c r="H12954" i="75" s="1"/>
  <c r="Q176" i="66"/>
  <c r="H12955" i="75" s="1"/>
  <c r="Q177" i="66"/>
  <c r="H12956" i="75" s="1"/>
  <c r="Q178" i="66"/>
  <c r="H12957" i="75" s="1"/>
  <c r="Q179" i="66"/>
  <c r="H12958" i="75" s="1"/>
  <c r="Q180" i="66"/>
  <c r="H12959" i="75" s="1"/>
  <c r="Q181" i="66"/>
  <c r="H12960" i="75" s="1"/>
  <c r="Q182" i="66"/>
  <c r="H12961" i="75" s="1"/>
  <c r="Q183" i="66"/>
  <c r="H12962" i="75" s="1"/>
  <c r="Q184" i="66"/>
  <c r="H12963" i="75" s="1"/>
  <c r="Q185" i="66"/>
  <c r="H12964" i="75" s="1"/>
  <c r="Q186" i="66"/>
  <c r="H12965" i="75" s="1"/>
  <c r="Q187" i="66"/>
  <c r="H12966" i="75" s="1"/>
  <c r="Q21" i="66"/>
  <c r="H12800" i="75" s="1"/>
  <c r="R21" i="65"/>
  <c r="Q21"/>
  <c r="P21"/>
  <c r="R21" i="64"/>
  <c r="Q21"/>
  <c r="P21"/>
  <c r="A12794" i="75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Q21" i="63"/>
  <c r="R21"/>
  <c r="P21"/>
  <c r="AA21" i="62"/>
  <c r="Z21"/>
  <c r="H12549" i="75" s="1"/>
  <c r="Y21" i="62"/>
  <c r="X21"/>
  <c r="W21"/>
  <c r="V21"/>
  <c r="U21"/>
  <c r="T21"/>
  <c r="S21"/>
  <c r="R21"/>
  <c r="Q21"/>
  <c r="P21"/>
  <c r="AA21" i="61"/>
  <c r="Z21"/>
  <c r="Y21"/>
  <c r="X21"/>
  <c r="W21"/>
  <c r="V21"/>
  <c r="U21"/>
  <c r="T21"/>
  <c r="H16143" i="75" s="1"/>
  <c r="S21" i="61"/>
  <c r="R21"/>
  <c r="Q21"/>
  <c r="P21"/>
  <c r="Q21" i="60"/>
  <c r="R21"/>
  <c r="S21"/>
  <c r="T21"/>
  <c r="H16142" i="75" s="1"/>
  <c r="U21" i="60"/>
  <c r="H12054" i="75" s="1"/>
  <c r="V21" i="60"/>
  <c r="W21"/>
  <c r="X21"/>
  <c r="Y21"/>
  <c r="Z21"/>
  <c r="AA21"/>
  <c r="P21"/>
  <c r="A12234" i="75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X21" i="59"/>
  <c r="W21"/>
  <c r="V21"/>
  <c r="H11871" i="75" s="1"/>
  <c r="U21" i="59"/>
  <c r="T21"/>
  <c r="S21"/>
  <c r="R21"/>
  <c r="Q21"/>
  <c r="P21"/>
  <c r="X21" i="58"/>
  <c r="W21"/>
  <c r="V21"/>
  <c r="U21"/>
  <c r="T21"/>
  <c r="S21"/>
  <c r="R21"/>
  <c r="H11683" i="75" s="1"/>
  <c r="Q21" i="58"/>
  <c r="P21"/>
  <c r="Q21" i="57"/>
  <c r="R21"/>
  <c r="S21"/>
  <c r="T21"/>
  <c r="U21"/>
  <c r="V21"/>
  <c r="W21"/>
  <c r="H16118" i="75" s="1"/>
  <c r="X21" i="57"/>
  <c r="P21"/>
  <c r="A11375" i="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D21" i="56"/>
  <c r="H10955" i="75" s="1"/>
  <c r="AC21" i="56"/>
  <c r="H10954" i="75" s="1"/>
  <c r="AB21" i="56"/>
  <c r="H10953" i="75" s="1"/>
  <c r="AA21" i="56"/>
  <c r="H10952" i="75" s="1"/>
  <c r="Z21" i="56"/>
  <c r="Y21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R21"/>
  <c r="H10328" i="75" s="1"/>
  <c r="Q80" i="56"/>
  <c r="Q79"/>
  <c r="Q78"/>
  <c r="H11073" i="75" s="1"/>
  <c r="Q77" i="56"/>
  <c r="Q76"/>
  <c r="H10937" i="75" s="1"/>
  <c r="Q75" i="56"/>
  <c r="Q74"/>
  <c r="H11009" i="75" s="1"/>
  <c r="Q73" i="56"/>
  <c r="H11428" i="75" s="1"/>
  <c r="Q72" i="56"/>
  <c r="Q71"/>
  <c r="Q70"/>
  <c r="H11065" i="75" s="1"/>
  <c r="Q69" i="56"/>
  <c r="H11244" i="75" s="1"/>
  <c r="Q68" i="56"/>
  <c r="Q67"/>
  <c r="Q66"/>
  <c r="Q65"/>
  <c r="H11420" i="75" s="1"/>
  <c r="Q64" i="56"/>
  <c r="Q63"/>
  <c r="H10924" i="75" s="1"/>
  <c r="Q62" i="56"/>
  <c r="Q61"/>
  <c r="H11236" i="75" s="1"/>
  <c r="Q60" i="56"/>
  <c r="Q59"/>
  <c r="Q58"/>
  <c r="Q57"/>
  <c r="H11052" i="75" s="1"/>
  <c r="Q56" i="56"/>
  <c r="Q55"/>
  <c r="Q54"/>
  <c r="Q53"/>
  <c r="H10988" i="75" s="1"/>
  <c r="Q52" i="56"/>
  <c r="Q51"/>
  <c r="Q50"/>
  <c r="Q49"/>
  <c r="H11044" i="75" s="1"/>
  <c r="Q48" i="56"/>
  <c r="Q47"/>
  <c r="Q46"/>
  <c r="Q45"/>
  <c r="H11400" i="75" s="1"/>
  <c r="Q44" i="56"/>
  <c r="H10905" i="75" s="1"/>
  <c r="Q43" i="56"/>
  <c r="Q42"/>
  <c r="Q41"/>
  <c r="H11096" i="75" s="1"/>
  <c r="Q40" i="56"/>
  <c r="Q39"/>
  <c r="Q38"/>
  <c r="Q37"/>
  <c r="H11032" i="75" s="1"/>
  <c r="Q36" i="56"/>
  <c r="Q35"/>
  <c r="H10896" i="75" s="1"/>
  <c r="Q34" i="56"/>
  <c r="Q33"/>
  <c r="H10968" i="75" s="1"/>
  <c r="Q32" i="56"/>
  <c r="Q31"/>
  <c r="Q30"/>
  <c r="H11385" i="75" s="1"/>
  <c r="Q29" i="56"/>
  <c r="H11024" i="75" s="1"/>
  <c r="Q28" i="56"/>
  <c r="Q27"/>
  <c r="Q26"/>
  <c r="H11201" i="75" s="1"/>
  <c r="Q25" i="56"/>
  <c r="H10960" i="75" s="1"/>
  <c r="Q24" i="56"/>
  <c r="Q23"/>
  <c r="Q22"/>
  <c r="H11137" i="75" s="1"/>
  <c r="Q80" i="55"/>
  <c r="Q79"/>
  <c r="H10639" i="75" s="1"/>
  <c r="Q78" i="55"/>
  <c r="Q77"/>
  <c r="Q76"/>
  <c r="H10636" i="75" s="1"/>
  <c r="Q75" i="55"/>
  <c r="H10635" i="75" s="1"/>
  <c r="Q74" i="55"/>
  <c r="Q73"/>
  <c r="H10573" i="75" s="1"/>
  <c r="Q72" i="55"/>
  <c r="Q71"/>
  <c r="H10631" i="75" s="1"/>
  <c r="Q70" i="55"/>
  <c r="H10390" i="75" s="1"/>
  <c r="Q69" i="55"/>
  <c r="H10509" i="75" s="1"/>
  <c r="Q68" i="55"/>
  <c r="H10628" i="75" s="1"/>
  <c r="Q67" i="55"/>
  <c r="H10507" i="75" s="1"/>
  <c r="Q66" i="55"/>
  <c r="H10386" i="75" s="1"/>
  <c r="Q65" i="55"/>
  <c r="Q64"/>
  <c r="Q63"/>
  <c r="H10623" i="75" s="1"/>
  <c r="Q62" i="55"/>
  <c r="Q61"/>
  <c r="H10561" i="75" s="1"/>
  <c r="Q60" i="55"/>
  <c r="H10620" i="75" s="1"/>
  <c r="Q59" i="55"/>
  <c r="H10439" i="75" s="1"/>
  <c r="Q58" i="55"/>
  <c r="Q57"/>
  <c r="H10303" i="75" s="1"/>
  <c r="Q56" i="55"/>
  <c r="H10302" i="75" s="1"/>
  <c r="Q55" i="55"/>
  <c r="H10375" i="75" s="1"/>
  <c r="Q54" i="55"/>
  <c r="Q53"/>
  <c r="Q52"/>
  <c r="H10792" i="75" s="1"/>
  <c r="Q51" i="55"/>
  <c r="H10551" i="75" s="1"/>
  <c r="Q50" i="55"/>
  <c r="H10430" i="75" s="1"/>
  <c r="Q49" i="55"/>
  <c r="Q48"/>
  <c r="Q47"/>
  <c r="H10607" i="75" s="1"/>
  <c r="Q46" i="55"/>
  <c r="Q45"/>
  <c r="Q44"/>
  <c r="H10604" i="75" s="1"/>
  <c r="Q43" i="55"/>
  <c r="H10603" i="75" s="1"/>
  <c r="Q42" i="55"/>
  <c r="Q41"/>
  <c r="Q40"/>
  <c r="Q39"/>
  <c r="H10779" i="75" s="1"/>
  <c r="Q38" i="55"/>
  <c r="Q37"/>
  <c r="Q36"/>
  <c r="H10776" i="75" s="1"/>
  <c r="Q35" i="55"/>
  <c r="H10775" i="75" s="1"/>
  <c r="Q34" i="55"/>
  <c r="H10474" i="75" s="1"/>
  <c r="Q33" i="55"/>
  <c r="H10279" i="75" s="1"/>
  <c r="Q32" i="55"/>
  <c r="Q31"/>
  <c r="H10771" i="75" s="1"/>
  <c r="Q30" i="55"/>
  <c r="H10530" i="75" s="1"/>
  <c r="Q29" i="55"/>
  <c r="H10529" i="75" s="1"/>
  <c r="Q28" i="55"/>
  <c r="H10768" i="75" s="1"/>
  <c r="Q27" i="55"/>
  <c r="H10587" i="75" s="1"/>
  <c r="Q26" i="55"/>
  <c r="H10346" i="75" s="1"/>
  <c r="Q25" i="55"/>
  <c r="Q24"/>
  <c r="Q23"/>
  <c r="H10523" i="75" s="1"/>
  <c r="Q22" i="55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H9721" i="75" s="1"/>
  <c r="AA21" i="54"/>
  <c r="H9722" i="75" s="1"/>
  <c r="AB21" i="54"/>
  <c r="H9723" i="75" s="1"/>
  <c r="AC21" i="54"/>
  <c r="H9724" i="75" s="1"/>
  <c r="AD21" i="54"/>
  <c r="H9725" i="75" s="1"/>
  <c r="R21" i="54"/>
  <c r="Q22"/>
  <c r="Q23"/>
  <c r="H9654" i="75" s="1"/>
  <c r="Q24" i="54"/>
  <c r="H9849" i="75" s="1"/>
  <c r="Q25" i="54"/>
  <c r="H9790" i="75" s="1"/>
  <c r="Q26" i="54"/>
  <c r="H9657" i="75" s="1"/>
  <c r="Q27" i="54"/>
  <c r="H9658" i="75" s="1"/>
  <c r="Q28" i="54"/>
  <c r="H9913" i="75" s="1"/>
  <c r="Q29" i="54"/>
  <c r="Q30"/>
  <c r="Q31"/>
  <c r="H9662" i="75" s="1"/>
  <c r="Q32" i="54"/>
  <c r="H9737" i="75" s="1"/>
  <c r="Q33" i="54"/>
  <c r="H10158" i="75" s="1"/>
  <c r="Q34" i="54"/>
  <c r="H9665" i="75" s="1"/>
  <c r="Q35" i="54"/>
  <c r="H9666" i="75" s="1"/>
  <c r="Q36" i="54"/>
  <c r="H9801" i="75" s="1"/>
  <c r="Q37" i="54"/>
  <c r="H9982" i="75" s="1"/>
  <c r="Q38" i="54"/>
  <c r="Q39"/>
  <c r="H9670" i="75" s="1"/>
  <c r="Q40" i="54"/>
  <c r="H9865" i="75" s="1"/>
  <c r="Q41" i="54"/>
  <c r="H9806" i="75" s="1"/>
  <c r="Q42" i="54"/>
  <c r="H9673" i="75" s="1"/>
  <c r="Q43" i="54"/>
  <c r="H9674" i="75" s="1"/>
  <c r="Q44" i="54"/>
  <c r="H9929" i="75" s="1"/>
  <c r="Q45" i="54"/>
  <c r="H9870" i="75" s="1"/>
  <c r="Q46" i="54"/>
  <c r="Q47"/>
  <c r="H9678" i="75" s="1"/>
  <c r="Q48" i="54"/>
  <c r="H9753" i="75" s="1"/>
  <c r="Q49" i="54"/>
  <c r="H9934" i="75" s="1"/>
  <c r="Q50" i="54"/>
  <c r="H9681" i="75" s="1"/>
  <c r="Q51" i="54"/>
  <c r="H9682" i="75" s="1"/>
  <c r="Q52" i="54"/>
  <c r="H9817" i="75" s="1"/>
  <c r="Q53" i="54"/>
  <c r="H9758" i="75" s="1"/>
  <c r="Q54" i="54"/>
  <c r="Q55"/>
  <c r="H9686" i="75" s="1"/>
  <c r="Q56" i="54"/>
  <c r="H9881" i="75" s="1"/>
  <c r="Q57" i="54"/>
  <c r="H9822" i="75" s="1"/>
  <c r="Q58" i="54"/>
  <c r="H9689" i="75" s="1"/>
  <c r="Q59" i="54"/>
  <c r="H9690" i="75" s="1"/>
  <c r="Q60" i="54"/>
  <c r="H9945" i="75" s="1"/>
  <c r="Q61" i="54"/>
  <c r="H9886" i="75" s="1"/>
  <c r="Q62" i="54"/>
  <c r="Q63"/>
  <c r="H9694" i="75" s="1"/>
  <c r="Q64" i="54"/>
  <c r="H9769" i="75" s="1"/>
  <c r="Q65" i="54"/>
  <c r="H10190" i="75" s="1"/>
  <c r="Q66" i="54"/>
  <c r="H9697" i="75" s="1"/>
  <c r="Q67" i="54"/>
  <c r="H9698" i="75" s="1"/>
  <c r="Q68" i="54"/>
  <c r="H9833" i="75" s="1"/>
  <c r="Q69" i="54"/>
  <c r="H9774" i="75" s="1"/>
  <c r="Q70" i="54"/>
  <c r="Q71"/>
  <c r="H9702" i="75" s="1"/>
  <c r="Q72" i="54"/>
  <c r="H9897" i="75" s="1"/>
  <c r="Q73" i="54"/>
  <c r="H9838" i="75" s="1"/>
  <c r="Q74" i="54"/>
  <c r="H9705" i="75" s="1"/>
  <c r="Q75" i="54"/>
  <c r="H9706" i="75" s="1"/>
  <c r="Q76" i="54"/>
  <c r="H9961" i="75" s="1"/>
  <c r="Q77" i="54"/>
  <c r="H9902" i="75" s="1"/>
  <c r="Q78" i="54"/>
  <c r="Q79"/>
  <c r="H9710" i="75" s="1"/>
  <c r="Q80" i="54"/>
  <c r="H9785" i="75" s="1"/>
  <c r="A9653"/>
  <c r="A9652"/>
  <c r="A9651"/>
  <c r="Q22" i="53"/>
  <c r="H9634" i="75" s="1"/>
  <c r="P22" i="53"/>
  <c r="H9633" i="75" s="1"/>
  <c r="Q22" i="52"/>
  <c r="H9613" i="75" s="1"/>
  <c r="P22" i="52"/>
  <c r="A9634" i="75"/>
  <c r="A9633"/>
  <c r="A9632"/>
  <c r="A9631"/>
  <c r="A9630"/>
  <c r="A9613"/>
  <c r="A9612"/>
  <c r="A9611"/>
  <c r="A9610"/>
  <c r="A9609"/>
  <c r="A9591"/>
  <c r="A9592"/>
  <c r="Q22" i="51"/>
  <c r="H9592" i="75" s="1"/>
  <c r="P22" i="51"/>
  <c r="H9591" i="75" s="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U21" i="47"/>
  <c r="H9449" i="75" s="1"/>
  <c r="T21" i="47"/>
  <c r="H9448" i="75" s="1"/>
  <c r="S21" i="47"/>
  <c r="R21"/>
  <c r="H9446" i="75" s="1"/>
  <c r="Q21" i="47"/>
  <c r="H9445" i="75" s="1"/>
  <c r="P21" i="47"/>
  <c r="H9444" i="75" s="1"/>
  <c r="U21" i="46"/>
  <c r="H9424" i="75" s="1"/>
  <c r="T21" i="46"/>
  <c r="H9423" i="75" s="1"/>
  <c r="S21" i="46"/>
  <c r="R21"/>
  <c r="H9421" i="75" s="1"/>
  <c r="Q21" i="46"/>
  <c r="H9420" i="75" s="1"/>
  <c r="P21" i="46"/>
  <c r="H9419" i="75" s="1"/>
  <c r="Q21" i="45"/>
  <c r="H9395" i="75" s="1"/>
  <c r="R21" i="45"/>
  <c r="H9396" i="75" s="1"/>
  <c r="S21" i="45"/>
  <c r="T21"/>
  <c r="H9398" i="75" s="1"/>
  <c r="U21" i="45"/>
  <c r="P21"/>
  <c r="H9394" i="75" s="1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/>
  <c r="P23"/>
  <c r="H9184" i="75" s="1"/>
  <c r="P24" i="41"/>
  <c r="H9185" i="75" s="1"/>
  <c r="P25" i="41"/>
  <c r="P26"/>
  <c r="P27"/>
  <c r="H9188" i="75" s="1"/>
  <c r="P28" i="41"/>
  <c r="P30"/>
  <c r="P31"/>
  <c r="H9192" i="75" s="1"/>
  <c r="P32" i="41"/>
  <c r="H9206" i="75" s="1"/>
  <c r="P33" i="41"/>
  <c r="P41" i="37"/>
  <c r="H8447" i="75" s="1"/>
  <c r="P40" i="37"/>
  <c r="H8424" i="75" s="1"/>
  <c r="P39" i="37"/>
  <c r="P38"/>
  <c r="H8928" i="75" s="1"/>
  <c r="P37" i="37"/>
  <c r="P36"/>
  <c r="P35"/>
  <c r="H8419" i="75" s="1"/>
  <c r="P34" i="37"/>
  <c r="P33"/>
  <c r="P32"/>
  <c r="H8416" i="75" s="1"/>
  <c r="P31" i="37"/>
  <c r="P30"/>
  <c r="H8779" i="75" s="1"/>
  <c r="P28" i="37"/>
  <c r="P27"/>
  <c r="H8411" i="75" s="1"/>
  <c r="P26" i="37"/>
  <c r="H8388" i="75" s="1"/>
  <c r="P25" i="37"/>
  <c r="H8343" i="75" s="1"/>
  <c r="P24" i="37"/>
  <c r="P23"/>
  <c r="P22"/>
  <c r="H8912" i="75" s="1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K29" i="37"/>
  <c r="H8316" i="75" s="1"/>
  <c r="AJ29" i="37"/>
  <c r="H8315" i="75" s="1"/>
  <c r="AI29" i="37"/>
  <c r="H8314" i="75" s="1"/>
  <c r="AH29" i="37"/>
  <c r="H8313" i="75" s="1"/>
  <c r="AG29" i="37"/>
  <c r="AF29"/>
  <c r="V29"/>
  <c r="W29"/>
  <c r="H8302" i="75" s="1"/>
  <c r="X29" i="37"/>
  <c r="H8303" i="75" s="1"/>
  <c r="Z29" i="37"/>
  <c r="AA29"/>
  <c r="H8306" i="75" s="1"/>
  <c r="AB29" i="37"/>
  <c r="H8307" i="75" s="1"/>
  <c r="AC29" i="37"/>
  <c r="H8308" i="75" s="1"/>
  <c r="AD29" i="37"/>
  <c r="H8309" i="75" s="1"/>
  <c r="U29" i="37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Z21"/>
  <c r="AA21"/>
  <c r="AB21"/>
  <c r="H8285" i="75" s="1"/>
  <c r="AC21" i="37"/>
  <c r="H8286" i="75" s="1"/>
  <c r="AD21" i="37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H5946" i="75" s="1"/>
  <c r="AC26" i="33"/>
  <c r="AB26"/>
  <c r="AA26"/>
  <c r="H5928" i="75" s="1"/>
  <c r="Z26" i="33"/>
  <c r="H5942" i="75" s="1"/>
  <c r="Y26" i="33"/>
  <c r="X26"/>
  <c r="H5925" i="75" s="1"/>
  <c r="W26" i="33"/>
  <c r="H5924" i="75" s="1"/>
  <c r="V26" i="33"/>
  <c r="H5938" i="75" s="1"/>
  <c r="U26" i="33"/>
  <c r="T26"/>
  <c r="S26"/>
  <c r="H5920" i="75" s="1"/>
  <c r="R26" i="33"/>
  <c r="H5934" i="75" s="1"/>
  <c r="Q26" i="33"/>
  <c r="P25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P27"/>
  <c r="H5895" i="75" s="1"/>
  <c r="AD26" i="32"/>
  <c r="H5873" i="75" s="1"/>
  <c r="AC26" i="32"/>
  <c r="H5887" i="75" s="1"/>
  <c r="AB26" i="32"/>
  <c r="AA26"/>
  <c r="H5870" i="75" s="1"/>
  <c r="Z26" i="32"/>
  <c r="H5869" i="75" s="1"/>
  <c r="Y26" i="32"/>
  <c r="X26"/>
  <c r="W26"/>
  <c r="H5866" i="75" s="1"/>
  <c r="V26" i="32"/>
  <c r="H5880" i="75" s="1"/>
  <c r="U26" i="32"/>
  <c r="H5879" i="75" s="1"/>
  <c r="T26" i="32"/>
  <c r="S26"/>
  <c r="H5862" i="75" s="1"/>
  <c r="R26" i="32"/>
  <c r="H5861" i="75" s="1"/>
  <c r="Q26" i="32"/>
  <c r="P25"/>
  <c r="H5893" i="75" s="1"/>
  <c r="P24" i="32"/>
  <c r="H5892" i="75" s="1"/>
  <c r="P22" i="32"/>
  <c r="H5890" i="75" s="1"/>
  <c r="AD21" i="32"/>
  <c r="H5858" i="75" s="1"/>
  <c r="AC21" i="32"/>
  <c r="AA21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/>
  <c r="T26"/>
  <c r="H5820" i="75" s="1"/>
  <c r="U26" i="31"/>
  <c r="H5806" i="75" s="1"/>
  <c r="V26" i="31"/>
  <c r="H5807" i="75" s="1"/>
  <c r="W26" i="31"/>
  <c r="X26"/>
  <c r="H5824" i="75" s="1"/>
  <c r="Y26" i="31"/>
  <c r="Z26"/>
  <c r="AA26"/>
  <c r="AB26"/>
  <c r="H5828" i="75" s="1"/>
  <c r="AC26" i="31"/>
  <c r="H5814" i="75" s="1"/>
  <c r="AD26" i="31"/>
  <c r="H5815" i="75" s="1"/>
  <c r="Q26" i="31"/>
  <c r="H5802" i="75" s="1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/>
  <c r="H5620" i="75" s="1"/>
  <c r="Y25" i="27"/>
  <c r="X25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X25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/>
  <c r="H5546" i="75" s="1"/>
  <c r="Y25" i="25"/>
  <c r="X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P24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/>
  <c r="H5509" i="75" s="1"/>
  <c r="AA25" i="24"/>
  <c r="AB25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H5478" i="75" s="1"/>
  <c r="Q21" i="23"/>
  <c r="H5477" i="75" s="1"/>
  <c r="P25" i="22"/>
  <c r="H5457" i="75" s="1"/>
  <c r="P24" i="22"/>
  <c r="H5456" i="75" s="1"/>
  <c r="P23" i="22"/>
  <c r="H5455" i="75" s="1"/>
  <c r="P22" i="22"/>
  <c r="H5454" i="75" s="1"/>
  <c r="S21" i="22"/>
  <c r="H5452" i="75" s="1"/>
  <c r="R21" i="22"/>
  <c r="H5460" i="75" s="1"/>
  <c r="Q21" i="22"/>
  <c r="R21" i="21"/>
  <c r="H5433" i="75" s="1"/>
  <c r="S21" i="21"/>
  <c r="H5434" i="75" s="1"/>
  <c r="Q21" i="21"/>
  <c r="P22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H4658" i="75" s="1"/>
  <c r="P31" i="17"/>
  <c r="H4643" i="75" s="1"/>
  <c r="P30" i="17"/>
  <c r="H4684" i="75" s="1"/>
  <c r="P29" i="17"/>
  <c r="P28"/>
  <c r="H4654" i="75" s="1"/>
  <c r="P27" i="17"/>
  <c r="H4639" i="75" s="1"/>
  <c r="P26" i="17"/>
  <c r="P25"/>
  <c r="P24"/>
  <c r="H4650" i="75" s="1"/>
  <c r="P23" i="17"/>
  <c r="H4635" i="75" s="1"/>
  <c r="P22" i="17"/>
  <c r="H4676" i="75" s="1"/>
  <c r="P21" i="17"/>
  <c r="H4633" i="75" s="1"/>
  <c r="P34" i="16"/>
  <c r="H4575" i="75" s="1"/>
  <c r="P33" i="16"/>
  <c r="H4574" i="75" s="1"/>
  <c r="P32" i="16"/>
  <c r="P31"/>
  <c r="H4572" i="75" s="1"/>
  <c r="P30" i="16"/>
  <c r="H4571" i="75" s="1"/>
  <c r="P29" i="16"/>
  <c r="H4570" i="75" s="1"/>
  <c r="P28" i="16"/>
  <c r="H4597" i="75" s="1"/>
  <c r="P27" i="16"/>
  <c r="H4568" i="75" s="1"/>
  <c r="P26" i="16"/>
  <c r="H4567" i="75" s="1"/>
  <c r="P25" i="16"/>
  <c r="H4566" i="75" s="1"/>
  <c r="P24" i="16"/>
  <c r="P23"/>
  <c r="H4564" i="75" s="1"/>
  <c r="P22" i="16"/>
  <c r="H4563" i="75" s="1"/>
  <c r="P21" i="16"/>
  <c r="H4562" i="75" s="1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H4507" i="75" s="1"/>
  <c r="P24" i="15"/>
  <c r="H4508" i="75" s="1"/>
  <c r="P25" i="15"/>
  <c r="H4537" i="75" s="1"/>
  <c r="P26" i="15"/>
  <c r="P27"/>
  <c r="P28"/>
  <c r="H4512" i="75" s="1"/>
  <c r="P29" i="15"/>
  <c r="H4541" i="75" s="1"/>
  <c r="P30" i="15"/>
  <c r="P31"/>
  <c r="H4515" i="75" s="1"/>
  <c r="P32" i="15"/>
  <c r="H4516" i="75" s="1"/>
  <c r="P33" i="15"/>
  <c r="H4545" i="75" s="1"/>
  <c r="P34" i="15"/>
  <c r="P21"/>
  <c r="H4519" i="75" s="1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H4430" i="75" s="1"/>
  <c r="P37" i="14"/>
  <c r="H4429" i="75" s="1"/>
  <c r="P36" i="14"/>
  <c r="H4428" i="75" s="1"/>
  <c r="P35" i="14"/>
  <c r="H4427" i="75" s="1"/>
  <c r="P34" i="14"/>
  <c r="H4426" i="75" s="1"/>
  <c r="P33" i="14"/>
  <c r="P32"/>
  <c r="P31"/>
  <c r="H4423" i="75" s="1"/>
  <c r="AA30" i="14"/>
  <c r="H4304" i="75" s="1"/>
  <c r="Z30" i="14"/>
  <c r="H4456" i="75" s="1"/>
  <c r="Y30" i="14"/>
  <c r="X30"/>
  <c r="W30"/>
  <c r="H4300" i="75" s="1"/>
  <c r="V30" i="14"/>
  <c r="H4452" i="75" s="1"/>
  <c r="U30" i="14"/>
  <c r="H4358" i="75" s="1"/>
  <c r="T30" i="14"/>
  <c r="H4342" i="75" s="1"/>
  <c r="S30" i="14"/>
  <c r="H4296" i="75" s="1"/>
  <c r="R30" i="14"/>
  <c r="H4448" i="75" s="1"/>
  <c r="Q30" i="14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H4249" i="75" s="1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H4225" i="75" s="1"/>
  <c r="W30" i="13"/>
  <c r="H4224" i="75" s="1"/>
  <c r="V30" i="13"/>
  <c r="U30"/>
  <c r="T30"/>
  <c r="S30"/>
  <c r="H4097" i="75" s="1"/>
  <c r="R30" i="13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H3837" i="75" s="1"/>
  <c r="S30" i="12"/>
  <c r="T30"/>
  <c r="H3899" i="75" s="1"/>
  <c r="U30" i="12"/>
  <c r="H3825" i="75" s="1"/>
  <c r="V30" i="12"/>
  <c r="H3841" i="75" s="1"/>
  <c r="W30" i="12"/>
  <c r="H3995" i="75" s="1"/>
  <c r="X30" i="12"/>
  <c r="H3903" i="75" s="1"/>
  <c r="Y30" i="12"/>
  <c r="H3829" i="75" s="1"/>
  <c r="Z30" i="12"/>
  <c r="H3845" i="75" s="1"/>
  <c r="AA30" i="12"/>
  <c r="Q30"/>
  <c r="Q29"/>
  <c r="Q43" i="11"/>
  <c r="H2826" i="75" s="1"/>
  <c r="P21" i="11"/>
  <c r="H3406" i="75" s="1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 s="1"/>
  <c r="P22" i="12"/>
  <c r="H3956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H2947" i="75" s="1"/>
  <c r="P52" i="11"/>
  <c r="H3404" i="75" s="1"/>
  <c r="P51" i="11"/>
  <c r="P50"/>
  <c r="H3402" i="75" s="1"/>
  <c r="P49" i="11"/>
  <c r="H2943" i="75" s="1"/>
  <c r="P48" i="11"/>
  <c r="H2942" i="75" s="1"/>
  <c r="P47" i="11"/>
  <c r="P46"/>
  <c r="H2940" i="75" s="1"/>
  <c r="P45" i="11"/>
  <c r="H2939" i="75" s="1"/>
  <c r="BH44" i="11"/>
  <c r="H2914" i="75" s="1"/>
  <c r="BG44" i="11"/>
  <c r="BF44"/>
  <c r="H2912" i="75" s="1"/>
  <c r="BE44" i="11"/>
  <c r="H3319" i="75" s="1"/>
  <c r="BD44" i="11"/>
  <c r="H2910" i="75" s="1"/>
  <c r="BC44" i="11"/>
  <c r="H2909" i="75" s="1"/>
  <c r="BB44" i="11"/>
  <c r="H2908" i="75" s="1"/>
  <c r="BA44" i="11"/>
  <c r="H2907" i="75" s="1"/>
  <c r="AZ44" i="11"/>
  <c r="H2906" i="75" s="1"/>
  <c r="AY44" i="11"/>
  <c r="AX44"/>
  <c r="H2904" i="75" s="1"/>
  <c r="AW44" i="11"/>
  <c r="H3311" i="75" s="1"/>
  <c r="AV44" i="11"/>
  <c r="H2902" i="75" s="1"/>
  <c r="AU44" i="11"/>
  <c r="H3264" i="75" s="1"/>
  <c r="AT44" i="11"/>
  <c r="H2900" i="75" s="1"/>
  <c r="AS44" i="11"/>
  <c r="H3307" i="75" s="1"/>
  <c r="AR44" i="11"/>
  <c r="H2898" i="75" s="1"/>
  <c r="AQ44" i="11"/>
  <c r="AP44"/>
  <c r="H2896" i="75" s="1"/>
  <c r="AO44" i="11"/>
  <c r="H3303" i="75" s="1"/>
  <c r="AN44" i="11"/>
  <c r="H2894" i="75" s="1"/>
  <c r="AM44" i="11"/>
  <c r="H3071" i="75" s="1"/>
  <c r="AL44" i="11"/>
  <c r="H2892" i="75" s="1"/>
  <c r="AK44" i="11"/>
  <c r="H3299" i="75" s="1"/>
  <c r="AJ44" i="11"/>
  <c r="H2890" i="75" s="1"/>
  <c r="AI44" i="11"/>
  <c r="AH44"/>
  <c r="H2888" i="75" s="1"/>
  <c r="AG44" i="11"/>
  <c r="H2887" i="75" s="1"/>
  <c r="AF44" i="11"/>
  <c r="H2886" i="75" s="1"/>
  <c r="AE44" i="11"/>
  <c r="H2885" i="75" s="1"/>
  <c r="AD44" i="11"/>
  <c r="H2884" i="75" s="1"/>
  <c r="AC44" i="11"/>
  <c r="H3291" i="75" s="1"/>
  <c r="AB44" i="11"/>
  <c r="H2882" i="75" s="1"/>
  <c r="AA44" i="11"/>
  <c r="Z44"/>
  <c r="H2880" i="75" s="1"/>
  <c r="Y44" i="11"/>
  <c r="H3287" i="75" s="1"/>
  <c r="X44" i="11"/>
  <c r="H2878" i="75" s="1"/>
  <c r="W44" i="11"/>
  <c r="H3285" i="75" s="1"/>
  <c r="V44" i="11"/>
  <c r="H2876" i="75" s="1"/>
  <c r="U44" i="11"/>
  <c r="H3283" i="75" s="1"/>
  <c r="T44" i="11"/>
  <c r="H2874" i="75" s="1"/>
  <c r="S44" i="11"/>
  <c r="R44"/>
  <c r="H2872" i="75" s="1"/>
  <c r="Q44" i="11"/>
  <c r="H2871" i="75" s="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R43"/>
  <c r="H2827" i="75" s="1"/>
  <c r="P42" i="11"/>
  <c r="H2936" i="75" s="1"/>
  <c r="P41" i="11"/>
  <c r="H3426" i="75" s="1"/>
  <c r="P40" i="11"/>
  <c r="H3392" i="75" s="1"/>
  <c r="P39" i="11"/>
  <c r="H3424" i="75" s="1"/>
  <c r="P38" i="11"/>
  <c r="H2932" i="75" s="1"/>
  <c r="P37" i="11"/>
  <c r="H3422" i="75" s="1"/>
  <c r="P36" i="11"/>
  <c r="H3388" i="75" s="1"/>
  <c r="P35" i="11"/>
  <c r="H3420" i="75" s="1"/>
  <c r="P34" i="11"/>
  <c r="H2928" i="75" s="1"/>
  <c r="P33" i="11"/>
  <c r="H3735" i="75" s="1"/>
  <c r="P32" i="11"/>
  <c r="H3384" i="75" s="1"/>
  <c r="P31" i="11"/>
  <c r="H3416" i="75" s="1"/>
  <c r="P30" i="11"/>
  <c r="H2924" i="75" s="1"/>
  <c r="P29" i="11"/>
  <c r="H3414" i="75" s="1"/>
  <c r="P28" i="11"/>
  <c r="H3380" i="75" s="1"/>
  <c r="P27" i="11"/>
  <c r="H3412" i="75" s="1"/>
  <c r="P26" i="11"/>
  <c r="H2920" i="75" s="1"/>
  <c r="P25" i="11"/>
  <c r="H3727" i="75" s="1"/>
  <c r="P24" i="11"/>
  <c r="H3376" i="75" s="1"/>
  <c r="P23" i="11"/>
  <c r="H3408" i="75" s="1"/>
  <c r="P22" i="11"/>
  <c r="H2916" i="75" s="1"/>
  <c r="P53" i="10"/>
  <c r="H2790" i="75" s="1"/>
  <c r="P52" i="10"/>
  <c r="H2505" i="75" s="1"/>
  <c r="P51" i="10"/>
  <c r="H2504" i="75" s="1"/>
  <c r="P50" i="10"/>
  <c r="H2470" i="75" s="1"/>
  <c r="P49" i="10"/>
  <c r="H2786" i="75" s="1"/>
  <c r="P48" i="10"/>
  <c r="P47"/>
  <c r="H1976" i="75" s="1"/>
  <c r="P46" i="10"/>
  <c r="H1975" i="75" s="1"/>
  <c r="P45" i="10"/>
  <c r="H2782" i="75" s="1"/>
  <c r="BH44" i="10"/>
  <c r="H2617" i="75" s="1"/>
  <c r="BG44" i="10"/>
  <c r="H2076" i="75" s="1"/>
  <c r="BF44" i="10"/>
  <c r="H2615" i="75" s="1"/>
  <c r="BE44" i="10"/>
  <c r="H2024" i="75" s="1"/>
  <c r="BD44" i="10"/>
  <c r="BC44"/>
  <c r="H2072" i="75" s="1"/>
  <c r="BB44" i="10"/>
  <c r="H2611" i="75" s="1"/>
  <c r="BA44" i="10"/>
  <c r="H2070" i="75" s="1"/>
  <c r="AZ44" i="10"/>
  <c r="H2609" i="75" s="1"/>
  <c r="AY44" i="10"/>
  <c r="H2068" i="75" s="1"/>
  <c r="AX44" i="10"/>
  <c r="H2607" i="75" s="1"/>
  <c r="AW44" i="10"/>
  <c r="H2016" i="75" s="1"/>
  <c r="AV44" i="10"/>
  <c r="AU44"/>
  <c r="H2064" i="75" s="1"/>
  <c r="AT44" i="10"/>
  <c r="H2603" i="75" s="1"/>
  <c r="AS44" i="10"/>
  <c r="H2062" i="75" s="1"/>
  <c r="AR44" i="10"/>
  <c r="H2601" i="75" s="1"/>
  <c r="AQ44" i="10"/>
  <c r="H2060" i="75" s="1"/>
  <c r="AP44" i="10"/>
  <c r="H2599" i="75" s="1"/>
  <c r="AO44" i="10"/>
  <c r="H2058" i="75" s="1"/>
  <c r="AN44" i="10"/>
  <c r="AM44"/>
  <c r="H2056" i="75" s="1"/>
  <c r="AL44" i="10"/>
  <c r="H2595" i="75" s="1"/>
  <c r="AK44" i="10"/>
  <c r="H2054" i="75" s="1"/>
  <c r="AJ44" i="10"/>
  <c r="H2593" i="75" s="1"/>
  <c r="AI44" i="10"/>
  <c r="H2052" i="75" s="1"/>
  <c r="AH44" i="10"/>
  <c r="H2591" i="75" s="1"/>
  <c r="AG44" i="10"/>
  <c r="H2050" i="75" s="1"/>
  <c r="AF44" i="10"/>
  <c r="AE44"/>
  <c r="H2048" i="75" s="1"/>
  <c r="AD44" i="10"/>
  <c r="H2587" i="75" s="1"/>
  <c r="AC44" i="10"/>
  <c r="H2046" i="75" s="1"/>
  <c r="AB44" i="10"/>
  <c r="H2585" i="75" s="1"/>
  <c r="AA44" i="10"/>
  <c r="H2044" i="75" s="1"/>
  <c r="Z44" i="10"/>
  <c r="H2583" i="75" s="1"/>
  <c r="Y44" i="10"/>
  <c r="H1992" i="75" s="1"/>
  <c r="X44" i="10"/>
  <c r="W44"/>
  <c r="H2040" i="75" s="1"/>
  <c r="V44" i="10"/>
  <c r="H2579" i="75" s="1"/>
  <c r="U44" i="10"/>
  <c r="H2038" i="75" s="1"/>
  <c r="T44" i="10"/>
  <c r="S44"/>
  <c r="H2036" i="75" s="1"/>
  <c r="R44" i="10"/>
  <c r="H2575" i="75" s="1"/>
  <c r="Q44" i="10"/>
  <c r="H1984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/>
  <c r="H1970" i="75" s="1"/>
  <c r="P40" i="10"/>
  <c r="H2427" i="75" s="1"/>
  <c r="P39" i="10"/>
  <c r="H1968" i="75" s="1"/>
  <c r="P38" i="10"/>
  <c r="H2425" i="75" s="1"/>
  <c r="P37" i="10"/>
  <c r="H1966" i="75" s="1"/>
  <c r="P36" i="10"/>
  <c r="H2423" i="75" s="1"/>
  <c r="P35" i="10"/>
  <c r="H2488" i="75" s="1"/>
  <c r="P34" i="10"/>
  <c r="P33"/>
  <c r="H1962" i="75" s="1"/>
  <c r="P32" i="10"/>
  <c r="H2419" i="75" s="1"/>
  <c r="P31" i="10"/>
  <c r="H1960" i="75" s="1"/>
  <c r="P30" i="10"/>
  <c r="H2417" i="75" s="1"/>
  <c r="P29" i="10"/>
  <c r="H1958" i="75" s="1"/>
  <c r="P28" i="10"/>
  <c r="H2415" i="75" s="1"/>
  <c r="P27" i="10"/>
  <c r="H2480" i="75" s="1"/>
  <c r="P26" i="10"/>
  <c r="P25"/>
  <c r="H1954" i="75" s="1"/>
  <c r="P24" i="10"/>
  <c r="H2411" i="75" s="1"/>
  <c r="P23" i="10"/>
  <c r="H1952" i="75" s="1"/>
  <c r="P22" i="10"/>
  <c r="P21"/>
  <c r="H2758" i="75" s="1"/>
  <c r="P22" i="9"/>
  <c r="H986" i="75" s="1"/>
  <c r="P23" i="9"/>
  <c r="H987" i="75" s="1"/>
  <c r="P24" i="9"/>
  <c r="H1446" i="75" s="1"/>
  <c r="P25" i="9"/>
  <c r="H1797" i="75" s="1"/>
  <c r="P26" i="9"/>
  <c r="H990" i="75" s="1"/>
  <c r="P27" i="9"/>
  <c r="H1799" i="75" s="1"/>
  <c r="P28" i="9"/>
  <c r="H1450" i="75" s="1"/>
  <c r="P29" i="9"/>
  <c r="H1801" i="75" s="1"/>
  <c r="P30" i="9"/>
  <c r="H994" i="75" s="1"/>
  <c r="P31" i="9"/>
  <c r="H995" i="75" s="1"/>
  <c r="P32" i="9"/>
  <c r="H1454" i="75" s="1"/>
  <c r="P33" i="9"/>
  <c r="H1805" i="75" s="1"/>
  <c r="P34" i="9"/>
  <c r="H998" i="75" s="1"/>
  <c r="P35" i="9"/>
  <c r="H1807" i="75" s="1"/>
  <c r="P36" i="9"/>
  <c r="H1458" i="75" s="1"/>
  <c r="P37" i="9"/>
  <c r="H1809" i="75" s="1"/>
  <c r="P38" i="9"/>
  <c r="H1002" i="75" s="1"/>
  <c r="P39" i="9"/>
  <c r="H1003" i="75" s="1"/>
  <c r="P40" i="9"/>
  <c r="H1462" i="75" s="1"/>
  <c r="P41" i="9"/>
  <c r="H1813" i="75" s="1"/>
  <c r="P42" i="9"/>
  <c r="H1006" i="75" s="1"/>
  <c r="P45" i="9"/>
  <c r="H1467" i="75" s="1"/>
  <c r="P46" i="9"/>
  <c r="P47"/>
  <c r="P48"/>
  <c r="H1470" i="75" s="1"/>
  <c r="P49" i="9"/>
  <c r="H1504" i="75" s="1"/>
  <c r="P50" i="9"/>
  <c r="P51"/>
  <c r="H16029" i="75" s="1"/>
  <c r="P52" i="9"/>
  <c r="H1474" i="75" s="1"/>
  <c r="P53" i="9"/>
  <c r="P21"/>
  <c r="H1443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H1705" i="75" s="1"/>
  <c r="S44" i="9"/>
  <c r="H1611" i="75" s="1"/>
  <c r="T44" i="9"/>
  <c r="H1707" i="75" s="1"/>
  <c r="U44" i="9"/>
  <c r="H1353" i="75" s="1"/>
  <c r="V44" i="9"/>
  <c r="H1709" i="75" s="1"/>
  <c r="W44" i="9"/>
  <c r="H1355" i="75" s="1"/>
  <c r="X44" i="9"/>
  <c r="H1711" i="75" s="1"/>
  <c r="Y44" i="9"/>
  <c r="H1357" i="75" s="1"/>
  <c r="Z44" i="9"/>
  <c r="H1713" i="75" s="1"/>
  <c r="AA44" i="9"/>
  <c r="H1129" i="75" s="1"/>
  <c r="AB44" i="9"/>
  <c r="H1715" i="75" s="1"/>
  <c r="AC44" i="9"/>
  <c r="H1361" i="75" s="1"/>
  <c r="AD44" i="9"/>
  <c r="H1717" i="75" s="1"/>
  <c r="AE44" i="9"/>
  <c r="H1363" i="75" s="1"/>
  <c r="AF44" i="9"/>
  <c r="H1719" i="75" s="1"/>
  <c r="AG44" i="9"/>
  <c r="H1720" i="75" s="1"/>
  <c r="AH44" i="9"/>
  <c r="H1721" i="75" s="1"/>
  <c r="AI44" i="9"/>
  <c r="H959" i="75" s="1"/>
  <c r="AJ44" i="9"/>
  <c r="H1723" i="75" s="1"/>
  <c r="AK44" i="9"/>
  <c r="H1369" i="75" s="1"/>
  <c r="AL44" i="9"/>
  <c r="H1725" i="75" s="1"/>
  <c r="AM44" i="9"/>
  <c r="H1371" i="75" s="1"/>
  <c r="AN44" i="9"/>
  <c r="H1727" i="75" s="1"/>
  <c r="AO44" i="9"/>
  <c r="H1373" i="75" s="1"/>
  <c r="AP44" i="9"/>
  <c r="H1729" i="75" s="1"/>
  <c r="AQ44" i="9"/>
  <c r="H1635" i="75" s="1"/>
  <c r="AR43" i="9"/>
  <c r="H923" i="75" s="1"/>
  <c r="AR44" i="9"/>
  <c r="H1636" i="75" s="1"/>
  <c r="AT44" i="9"/>
  <c r="H1733" i="75" s="1"/>
  <c r="AU44" i="9"/>
  <c r="H1379" i="75" s="1"/>
  <c r="AV44" i="9"/>
  <c r="H1735" i="75" s="1"/>
  <c r="AW44" i="9"/>
  <c r="H1381" i="75" s="1"/>
  <c r="AX44" i="9"/>
  <c r="H1737" i="75" s="1"/>
  <c r="AY44" i="9"/>
  <c r="H1643" i="75" s="1"/>
  <c r="AZ44" i="9"/>
  <c r="H1739" i="75" s="1"/>
  <c r="BA44" i="9"/>
  <c r="H1055" i="75" s="1"/>
  <c r="BB44" i="9"/>
  <c r="H1741" i="75" s="1"/>
  <c r="BC44" i="9"/>
  <c r="H1387" i="75" s="1"/>
  <c r="BD44" i="9"/>
  <c r="H1108" i="75" s="1"/>
  <c r="BE44" i="9"/>
  <c r="H1389" i="75" s="1"/>
  <c r="BF44" i="9"/>
  <c r="H1745" i="75" s="1"/>
  <c r="BG44" i="9"/>
  <c r="H1346" i="75" s="1"/>
  <c r="BH44" i="9"/>
  <c r="H1747" i="75" s="1"/>
  <c r="AS44" i="9"/>
  <c r="H137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H518" i="75" s="1"/>
  <c r="A454"/>
  <c r="A390"/>
  <c r="A391"/>
  <c r="A392"/>
  <c r="A393"/>
  <c r="A394"/>
  <c r="A395"/>
  <c r="A396"/>
  <c r="A397"/>
  <c r="P41" i="8"/>
  <c r="H16023" i="75" s="1"/>
  <c r="P40" i="8"/>
  <c r="H16022" i="75" s="1"/>
  <c r="P39" i="8"/>
  <c r="P38"/>
  <c r="P37"/>
  <c r="H733" i="75" s="1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02" i="75" s="1"/>
  <c r="AB30" i="8"/>
  <c r="H766" i="75" s="1"/>
  <c r="AA30" i="8"/>
  <c r="H700" i="75" s="1"/>
  <c r="Z30" i="8"/>
  <c r="H764" i="75" s="1"/>
  <c r="Y30" i="8"/>
  <c r="H698" i="75" s="1"/>
  <c r="X30" i="8"/>
  <c r="H762" i="75" s="1"/>
  <c r="W30" i="8"/>
  <c r="H696" i="75" s="1"/>
  <c r="V30" i="8"/>
  <c r="H788" i="75" s="1"/>
  <c r="U30" i="8"/>
  <c r="H871" i="75" s="1"/>
  <c r="T30" i="8"/>
  <c r="H693" i="75" s="1"/>
  <c r="S30" i="8"/>
  <c r="H692" i="75" s="1"/>
  <c r="R30" i="8"/>
  <c r="H756" i="75" s="1"/>
  <c r="Q30" i="8"/>
  <c r="H755" i="75" s="1"/>
  <c r="AC29" i="8"/>
  <c r="H688" i="75" s="1"/>
  <c r="AB29" i="8"/>
  <c r="H687" i="75" s="1"/>
  <c r="AA29" i="8"/>
  <c r="H686" i="75" s="1"/>
  <c r="Z29" i="8"/>
  <c r="Y29"/>
  <c r="X29"/>
  <c r="H683" i="75" s="1"/>
  <c r="W29" i="8"/>
  <c r="H682" i="75" s="1"/>
  <c r="V29" i="8"/>
  <c r="H681" i="75" s="1"/>
  <c r="U29" i="8"/>
  <c r="H680" i="75" s="1"/>
  <c r="T29" i="8"/>
  <c r="H679" i="75" s="1"/>
  <c r="S29" i="8"/>
  <c r="H678" i="75" s="1"/>
  <c r="R29" i="8"/>
  <c r="H677" i="75" s="1"/>
  <c r="Q29" i="8"/>
  <c r="H676" i="75" s="1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P40"/>
  <c r="H16016" i="75" s="1"/>
  <c r="P39" i="7"/>
  <c r="H515" i="75" s="1"/>
  <c r="P38" i="7"/>
  <c r="P37"/>
  <c r="P36"/>
  <c r="H512" i="75" s="1"/>
  <c r="P35" i="7"/>
  <c r="H511" i="75" s="1"/>
  <c r="P34" i="7"/>
  <c r="H510" i="75" s="1"/>
  <c r="P33" i="7"/>
  <c r="H509" i="75" s="1"/>
  <c r="P32" i="7"/>
  <c r="H508" i="75" s="1"/>
  <c r="P31" i="7"/>
  <c r="H507" i="75" s="1"/>
  <c r="AC30" i="7"/>
  <c r="H575" i="75" s="1"/>
  <c r="AB30" i="7"/>
  <c r="H560" i="75" s="1"/>
  <c r="AA30" i="7"/>
  <c r="H494" i="75" s="1"/>
  <c r="Z30" i="7"/>
  <c r="H493" i="75" s="1"/>
  <c r="Y30" i="7"/>
  <c r="H543" i="75" s="1"/>
  <c r="X30" i="7"/>
  <c r="H528" i="75" s="1"/>
  <c r="W30" i="7"/>
  <c r="H490" i="75" s="1"/>
  <c r="V30" i="7"/>
  <c r="H526" i="75" s="1"/>
  <c r="U30" i="7"/>
  <c r="H488" i="75" s="1"/>
  <c r="T30" i="7"/>
  <c r="H552" i="75" s="1"/>
  <c r="S30" i="7"/>
  <c r="H621" i="75" s="1"/>
  <c r="R30" i="7"/>
  <c r="H485" i="75" s="1"/>
  <c r="Q30" i="7"/>
  <c r="H535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H460" i="75" s="1"/>
  <c r="T29" i="7"/>
  <c r="H459" i="75" s="1"/>
  <c r="S29" i="7"/>
  <c r="H458" i="75" s="1"/>
  <c r="R29" i="7"/>
  <c r="H457" i="75" s="1"/>
  <c r="Q29" i="7"/>
  <c r="H456" i="75" s="1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265" i="75" s="1"/>
  <c r="S30" i="6"/>
  <c r="H252" i="75" s="1"/>
  <c r="T30" i="6"/>
  <c r="H304" i="75" s="1"/>
  <c r="U30" i="6"/>
  <c r="H268" i="75" s="1"/>
  <c r="V30" i="6"/>
  <c r="H306" i="75" s="1"/>
  <c r="W30" i="6"/>
  <c r="X30"/>
  <c r="H336" i="75" s="1"/>
  <c r="Y30" i="6"/>
  <c r="H258" i="75" s="1"/>
  <c r="Z30" i="6"/>
  <c r="H273" i="75" s="1"/>
  <c r="AA30" i="6"/>
  <c r="H260" i="75" s="1"/>
  <c r="AB30" i="6"/>
  <c r="H340" i="75" s="1"/>
  <c r="AC30" i="6"/>
  <c r="H262" i="75" s="1"/>
  <c r="P37" i="6"/>
  <c r="H293" i="75" s="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264" i="75" s="1"/>
  <c r="Q29" i="6"/>
  <c r="H236" i="75" s="1"/>
  <c r="P23" i="6"/>
  <c r="H279" i="75" s="1"/>
  <c r="P24" i="6"/>
  <c r="H280" i="75" s="1"/>
  <c r="Q42" i="4"/>
  <c r="H41" i="75" s="1"/>
  <c r="R42" i="4"/>
  <c r="H218" i="75" s="1"/>
  <c r="S42" i="4"/>
  <c r="H130" i="75" s="1"/>
  <c r="T42" i="4"/>
  <c r="U42"/>
  <c r="V42"/>
  <c r="P42"/>
  <c r="H40" i="75" s="1"/>
  <c r="Q32" i="4"/>
  <c r="H34" i="75" s="1"/>
  <c r="R32" i="4"/>
  <c r="S32"/>
  <c r="H36" i="75" s="1"/>
  <c r="T32" i="4"/>
  <c r="H37" i="75" s="1"/>
  <c r="U32" i="4"/>
  <c r="H38" i="75" s="1"/>
  <c r="V32" i="4"/>
  <c r="H215" i="75"/>
  <c r="P32" i="4"/>
  <c r="R29" i="6"/>
  <c r="H237" i="75" s="1"/>
  <c r="S29" i="6"/>
  <c r="H238" i="75" s="1"/>
  <c r="T29" i="6"/>
  <c r="H239" i="75" s="1"/>
  <c r="U29" i="6"/>
  <c r="V29"/>
  <c r="H241" i="75" s="1"/>
  <c r="W29" i="6"/>
  <c r="H242" i="75" s="1"/>
  <c r="X29" i="6"/>
  <c r="H243" i="75" s="1"/>
  <c r="Y29" i="6"/>
  <c r="H244" i="75" s="1"/>
  <c r="Z29" i="6"/>
  <c r="AA29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H290" i="75" s="1"/>
  <c r="P35" i="6"/>
  <c r="H291" i="75" s="1"/>
  <c r="P36" i="6"/>
  <c r="H292" i="75" s="1"/>
  <c r="P38" i="6"/>
  <c r="H16008" i="75" s="1"/>
  <c r="P39" i="6"/>
  <c r="H295" i="75" s="1"/>
  <c r="P40" i="6"/>
  <c r="H16010" i="75" s="1"/>
  <c r="P41" i="6"/>
  <c r="H16011" i="75" s="1"/>
  <c r="P42" i="6"/>
  <c r="H298" i="75" s="1"/>
  <c r="P43" i="6"/>
  <c r="H299" i="75" s="1"/>
  <c r="P21" i="6"/>
  <c r="H277" i="75" s="1"/>
  <c r="P22" i="4"/>
  <c r="H202" i="75" s="1"/>
  <c r="Q22" i="4"/>
  <c r="H27" i="75" s="1"/>
  <c r="R22" i="4"/>
  <c r="H204" i="75" s="1"/>
  <c r="S22" i="4"/>
  <c r="H29" i="75" s="1"/>
  <c r="T22" i="4"/>
  <c r="H206" i="75" s="1"/>
  <c r="U22" i="4"/>
  <c r="V22"/>
  <c r="A238" i="75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20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4"/>
  <c r="H39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207" i="75"/>
  <c r="H31"/>
  <c r="H35"/>
  <c r="H203"/>
  <c r="H211"/>
  <c r="P21" i="53"/>
  <c r="P21" i="52"/>
  <c r="R26" i="69"/>
  <c r="R21" s="1"/>
  <c r="H13807" i="75" s="1"/>
  <c r="T26" i="73"/>
  <c r="T21" s="1"/>
  <c r="P23" i="71"/>
  <c r="X26" i="73"/>
  <c r="X21" s="1"/>
  <c r="H14790" i="75" s="1"/>
  <c r="J15" l="1"/>
  <c r="H231"/>
  <c r="E231" s="1"/>
  <c r="H15310"/>
  <c r="H15928"/>
  <c r="AE26" i="74"/>
  <c r="H15074" i="75" s="1"/>
  <c r="H15086"/>
  <c r="AF26" i="74"/>
  <c r="AF21" s="1"/>
  <c r="H15054" i="75" s="1"/>
  <c r="T26" i="74"/>
  <c r="T21" s="1"/>
  <c r="H15042" i="75" s="1"/>
  <c r="AD26" i="74"/>
  <c r="AD21" s="1"/>
  <c r="H15052" i="75" s="1"/>
  <c r="X26" i="74"/>
  <c r="X21" s="1"/>
  <c r="H15046" i="75" s="1"/>
  <c r="P27" i="74"/>
  <c r="H15900" i="75" s="1"/>
  <c r="Y26" i="73"/>
  <c r="H14871" i="75" s="1"/>
  <c r="V26" i="73"/>
  <c r="H14798" i="75" s="1"/>
  <c r="U26" i="73"/>
  <c r="U21" s="1"/>
  <c r="H14787" i="75" s="1"/>
  <c r="R26" i="73"/>
  <c r="H14428" i="75"/>
  <c r="Y26" i="70"/>
  <c r="Y21" s="1"/>
  <c r="H14536" i="75" s="1"/>
  <c r="Q26" i="70"/>
  <c r="Q21" s="1"/>
  <c r="H14528" i="75" s="1"/>
  <c r="H14492"/>
  <c r="U26" i="70"/>
  <c r="U21" s="1"/>
  <c r="H14532" i="75" s="1"/>
  <c r="AD26" i="70"/>
  <c r="AD21" s="1"/>
  <c r="H14541" i="75" s="1"/>
  <c r="AA26" i="70"/>
  <c r="AA21" s="1"/>
  <c r="H14538" i="75" s="1"/>
  <c r="W27" i="70"/>
  <c r="H14564" i="75" s="1"/>
  <c r="P27" i="70"/>
  <c r="H14389" i="75" s="1"/>
  <c r="S26" i="70"/>
  <c r="S21" s="1"/>
  <c r="H14530" i="75" s="1"/>
  <c r="R26" i="70"/>
  <c r="R21" s="1"/>
  <c r="H14529" i="75" s="1"/>
  <c r="AB26" i="69"/>
  <c r="H14320" i="75" s="1"/>
  <c r="AA26" i="69"/>
  <c r="AA21" s="1"/>
  <c r="H13816" i="75" s="1"/>
  <c r="T26" i="69"/>
  <c r="T21" s="1"/>
  <c r="H13809" i="75" s="1"/>
  <c r="X26" i="69"/>
  <c r="X21" s="1"/>
  <c r="H13813" i="75" s="1"/>
  <c r="S26" i="69"/>
  <c r="S21" s="1"/>
  <c r="H13808" i="75" s="1"/>
  <c r="H12451"/>
  <c r="H12298"/>
  <c r="H12053"/>
  <c r="H11835"/>
  <c r="H11719"/>
  <c r="H11193"/>
  <c r="H11180"/>
  <c r="H11116"/>
  <c r="H11172"/>
  <c r="H11408"/>
  <c r="H11108"/>
  <c r="H11224"/>
  <c r="H11160"/>
  <c r="H10980"/>
  <c r="H11216"/>
  <c r="H11152"/>
  <c r="H11088"/>
  <c r="Q21" i="56"/>
  <c r="H11136" i="75" s="1"/>
  <c r="H11377"/>
  <c r="H10519"/>
  <c r="H10322"/>
  <c r="H10816"/>
  <c r="H10815"/>
  <c r="H10571"/>
  <c r="H10808"/>
  <c r="H10627"/>
  <c r="H10807"/>
  <c r="H10800"/>
  <c r="H10799"/>
  <c r="H10619"/>
  <c r="H10495"/>
  <c r="H10612"/>
  <c r="H10791"/>
  <c r="H10611"/>
  <c r="H10431"/>
  <c r="H10550"/>
  <c r="H10367"/>
  <c r="H10784"/>
  <c r="H10783"/>
  <c r="H10539"/>
  <c r="H10282"/>
  <c r="H10594"/>
  <c r="H10593"/>
  <c r="H10471"/>
  <c r="H10407"/>
  <c r="H10767"/>
  <c r="H10343"/>
  <c r="H10583"/>
  <c r="H10025"/>
  <c r="H10201"/>
  <c r="H10014"/>
  <c r="H9950"/>
  <c r="H10009"/>
  <c r="H10185"/>
  <c r="H9998"/>
  <c r="H10174"/>
  <c r="H9993"/>
  <c r="H10169"/>
  <c r="H9742"/>
  <c r="H9918"/>
  <c r="H9977"/>
  <c r="H10153"/>
  <c r="H10206"/>
  <c r="Q21" i="54"/>
  <c r="H9726" i="75" s="1"/>
  <c r="Q21" i="53"/>
  <c r="H9632" i="75" s="1"/>
  <c r="Q21" i="52"/>
  <c r="H9611" i="75" s="1"/>
  <c r="Q21" i="51"/>
  <c r="H9590" i="75" s="1"/>
  <c r="H9594"/>
  <c r="P21" i="51"/>
  <c r="H9548" i="75"/>
  <c r="E9548" s="1"/>
  <c r="H9508"/>
  <c r="E9508" s="1"/>
  <c r="H9468"/>
  <c r="E9468" s="1"/>
  <c r="H9388"/>
  <c r="E9388" s="1"/>
  <c r="H9337"/>
  <c r="H9349"/>
  <c r="H9348"/>
  <c r="H9333"/>
  <c r="H9379"/>
  <c r="P21" i="43"/>
  <c r="H9326" i="75" s="1"/>
  <c r="H9342"/>
  <c r="H9352"/>
  <c r="H9340"/>
  <c r="H9361"/>
  <c r="H9279"/>
  <c r="H9278"/>
  <c r="H9275"/>
  <c r="H9274"/>
  <c r="H9307"/>
  <c r="H9273"/>
  <c r="H9289"/>
  <c r="H9270"/>
  <c r="H9280"/>
  <c r="H9269"/>
  <c r="P21" i="42"/>
  <c r="H9193" i="75"/>
  <c r="H9205"/>
  <c r="H9190"/>
  <c r="H9201"/>
  <c r="H9198"/>
  <c r="H9129"/>
  <c r="E9129" s="1"/>
  <c r="H9086"/>
  <c r="E9086" s="1"/>
  <c r="H9043"/>
  <c r="E9043" s="1"/>
  <c r="H8448"/>
  <c r="H8426"/>
  <c r="H8932"/>
  <c r="AE42" i="37"/>
  <c r="H8382" i="75" s="1"/>
  <c r="H8954"/>
  <c r="H8359"/>
  <c r="H8931"/>
  <c r="H8403"/>
  <c r="H8952"/>
  <c r="H8947"/>
  <c r="P29" i="37"/>
  <c r="AE29" s="1"/>
  <c r="H8944" i="75"/>
  <c r="H8301"/>
  <c r="H8611"/>
  <c r="H8545"/>
  <c r="H8939"/>
  <c r="H8432"/>
  <c r="AE26" i="37"/>
  <c r="H8366" i="75" s="1"/>
  <c r="H8344"/>
  <c r="H8431"/>
  <c r="H8387"/>
  <c r="P21" i="37"/>
  <c r="H8405" i="75" s="1"/>
  <c r="H8603"/>
  <c r="H8647"/>
  <c r="H8515"/>
  <c r="AE22" i="37"/>
  <c r="H8362" i="75" s="1"/>
  <c r="H8691"/>
  <c r="H8384"/>
  <c r="H7675"/>
  <c r="H7608"/>
  <c r="H8089"/>
  <c r="H7674"/>
  <c r="H7630"/>
  <c r="H8180"/>
  <c r="H7586"/>
  <c r="H8179"/>
  <c r="H8157"/>
  <c r="H7673"/>
  <c r="H7651"/>
  <c r="H7629"/>
  <c r="H7585"/>
  <c r="H8096"/>
  <c r="H8052"/>
  <c r="H8178"/>
  <c r="H7584"/>
  <c r="H7672"/>
  <c r="H7628"/>
  <c r="AE37" i="36"/>
  <c r="H8156" i="75"/>
  <c r="H7546"/>
  <c r="H7582"/>
  <c r="H7626"/>
  <c r="H8176"/>
  <c r="H8030"/>
  <c r="H8154"/>
  <c r="AE35" i="36"/>
  <c r="H7604" i="75" s="1"/>
  <c r="H7670"/>
  <c r="H8152"/>
  <c r="H7986"/>
  <c r="H7580"/>
  <c r="H7646"/>
  <c r="AE33" i="36"/>
  <c r="H7602" i="75" s="1"/>
  <c r="H8174"/>
  <c r="H7668"/>
  <c r="H7796"/>
  <c r="H7840"/>
  <c r="H7538"/>
  <c r="H7534"/>
  <c r="P29" i="36"/>
  <c r="AE29" s="1"/>
  <c r="H7598" i="75" s="1"/>
  <c r="H8236"/>
  <c r="H8258"/>
  <c r="H7862"/>
  <c r="H8192"/>
  <c r="H8214"/>
  <c r="H8169"/>
  <c r="H7641"/>
  <c r="H7663"/>
  <c r="H8147"/>
  <c r="H7964"/>
  <c r="H7619"/>
  <c r="H7575"/>
  <c r="H7832"/>
  <c r="H7744"/>
  <c r="H8166"/>
  <c r="H7660"/>
  <c r="H8144"/>
  <c r="H7572"/>
  <c r="H7616"/>
  <c r="H7638"/>
  <c r="H8206"/>
  <c r="H8165"/>
  <c r="H7615"/>
  <c r="P21" i="36"/>
  <c r="H7502" i="75" s="1"/>
  <c r="H8143"/>
  <c r="H7637"/>
  <c r="H7571"/>
  <c r="H7678"/>
  <c r="H8250"/>
  <c r="H7876"/>
  <c r="H7788"/>
  <c r="H7810"/>
  <c r="H8228"/>
  <c r="H7514"/>
  <c r="H8184"/>
  <c r="H7766"/>
  <c r="H7722"/>
  <c r="H7510"/>
  <c r="H7700"/>
  <c r="H7503"/>
  <c r="H7389"/>
  <c r="H6883"/>
  <c r="H6817"/>
  <c r="H6775"/>
  <c r="H7411"/>
  <c r="H6905"/>
  <c r="H6861"/>
  <c r="H7347"/>
  <c r="H6859"/>
  <c r="H6815"/>
  <c r="H7409"/>
  <c r="H6903"/>
  <c r="AE39" i="35"/>
  <c r="H7318" i="75" s="1"/>
  <c r="H7387"/>
  <c r="H7303"/>
  <c r="H7281"/>
  <c r="H6813"/>
  <c r="H7385"/>
  <c r="H7325"/>
  <c r="H6879"/>
  <c r="H6857"/>
  <c r="H7340"/>
  <c r="H6835"/>
  <c r="H7296"/>
  <c r="H6811"/>
  <c r="H7405"/>
  <c r="H7383"/>
  <c r="H7259"/>
  <c r="H6855"/>
  <c r="AE35" i="35"/>
  <c r="H6833" i="75" s="1"/>
  <c r="H6899"/>
  <c r="H6897"/>
  <c r="H7381"/>
  <c r="H6875"/>
  <c r="H7403"/>
  <c r="H6853"/>
  <c r="H6809"/>
  <c r="AE33" i="35"/>
  <c r="H6831" i="75" s="1"/>
  <c r="H6762"/>
  <c r="H6937"/>
  <c r="H7025"/>
  <c r="H7443"/>
  <c r="H7421"/>
  <c r="H6959"/>
  <c r="H6981"/>
  <c r="H7091"/>
  <c r="H7487"/>
  <c r="H7069"/>
  <c r="H7465"/>
  <c r="H7047"/>
  <c r="H6790"/>
  <c r="H7252"/>
  <c r="P29" i="35"/>
  <c r="H6805" i="75" s="1"/>
  <c r="H6826"/>
  <c r="H7208"/>
  <c r="H6869"/>
  <c r="H6847"/>
  <c r="H6803"/>
  <c r="AE27" i="35"/>
  <c r="H7397" i="75"/>
  <c r="H7171"/>
  <c r="H7375"/>
  <c r="H6824"/>
  <c r="H7164"/>
  <c r="H7083"/>
  <c r="H7479"/>
  <c r="H6995"/>
  <c r="P21" i="35"/>
  <c r="H6731" i="75" s="1"/>
  <c r="AE25" i="35"/>
  <c r="H6823" i="75" s="1"/>
  <c r="H6845"/>
  <c r="H7395"/>
  <c r="H7373"/>
  <c r="H6889"/>
  <c r="H6867"/>
  <c r="H7457"/>
  <c r="H6745"/>
  <c r="H7413"/>
  <c r="H6887"/>
  <c r="AE23" i="35"/>
  <c r="H6821" i="75" s="1"/>
  <c r="H7371"/>
  <c r="H6799"/>
  <c r="H7393"/>
  <c r="H6973"/>
  <c r="H6744"/>
  <c r="H6929"/>
  <c r="H6091"/>
  <c r="H6619"/>
  <c r="H6047"/>
  <c r="H6641"/>
  <c r="H6113"/>
  <c r="AE42" i="34"/>
  <c r="H6069" i="75" s="1"/>
  <c r="H6111"/>
  <c r="H6045"/>
  <c r="AE40" i="34"/>
  <c r="H6617" i="75"/>
  <c r="H6089"/>
  <c r="H6065"/>
  <c r="H6569"/>
  <c r="H6128"/>
  <c r="H6634"/>
  <c r="H6488"/>
  <c r="H6106"/>
  <c r="H6084"/>
  <c r="H6040"/>
  <c r="H6612"/>
  <c r="H6083"/>
  <c r="H6466"/>
  <c r="H6633"/>
  <c r="H6611"/>
  <c r="H6127"/>
  <c r="H6105"/>
  <c r="AE34" i="34"/>
  <c r="H6061" i="75" s="1"/>
  <c r="H6188"/>
  <c r="H6631"/>
  <c r="H6125"/>
  <c r="H6081"/>
  <c r="H6037"/>
  <c r="AE32" i="34"/>
  <c r="H6059" i="75" s="1"/>
  <c r="H6609"/>
  <c r="H6320"/>
  <c r="H6298"/>
  <c r="H6694"/>
  <c r="H6254"/>
  <c r="H5998"/>
  <c r="H6057"/>
  <c r="H6459"/>
  <c r="H6503"/>
  <c r="H6019"/>
  <c r="H6166"/>
  <c r="H6378"/>
  <c r="H6603"/>
  <c r="AE26" i="34"/>
  <c r="H6053" i="75" s="1"/>
  <c r="H6625"/>
  <c r="H6119"/>
  <c r="H6075"/>
  <c r="H6118"/>
  <c r="H6624"/>
  <c r="H6602"/>
  <c r="H6096"/>
  <c r="H6074"/>
  <c r="H6312"/>
  <c r="H6158"/>
  <c r="H6136"/>
  <c r="H5961"/>
  <c r="H6290"/>
  <c r="H6246"/>
  <c r="H6664"/>
  <c r="H6224"/>
  <c r="H6180"/>
  <c r="H6642"/>
  <c r="H6202"/>
  <c r="H6422"/>
  <c r="H6356"/>
  <c r="H6115"/>
  <c r="H5931"/>
  <c r="H5939"/>
  <c r="H5923"/>
  <c r="P26" i="33"/>
  <c r="H5917" i="75" s="1"/>
  <c r="H5872"/>
  <c r="H5888"/>
  <c r="H5881"/>
  <c r="H5865"/>
  <c r="H5822"/>
  <c r="H5821"/>
  <c r="H5805"/>
  <c r="P22" i="30"/>
  <c r="P22" i="29"/>
  <c r="H5685" i="75"/>
  <c r="H16214"/>
  <c r="P25" i="27"/>
  <c r="H5628" i="75" s="1"/>
  <c r="P21" i="27"/>
  <c r="H5596" i="75" s="1"/>
  <c r="P21" i="26"/>
  <c r="H5559" i="75" s="1"/>
  <c r="P21" i="25"/>
  <c r="H5522" i="75" s="1"/>
  <c r="P25" i="24"/>
  <c r="H5517" i="75" s="1"/>
  <c r="H5469"/>
  <c r="H5468"/>
  <c r="P21" i="22"/>
  <c r="H5458" i="75" s="1"/>
  <c r="H5461"/>
  <c r="H5451"/>
  <c r="P21" i="21"/>
  <c r="H5435" i="75" s="1"/>
  <c r="H5444"/>
  <c r="H5441"/>
  <c r="H5432"/>
  <c r="H5183"/>
  <c r="E5183" s="1"/>
  <c r="H4644"/>
  <c r="H4672"/>
  <c r="H4685"/>
  <c r="H4657"/>
  <c r="H4668"/>
  <c r="H4640"/>
  <c r="H4681"/>
  <c r="H4653"/>
  <c r="H4636"/>
  <c r="H4664"/>
  <c r="H4649"/>
  <c r="H4677"/>
  <c r="H4589"/>
  <c r="H4617"/>
  <c r="H4588"/>
  <c r="H4616"/>
  <c r="H4585"/>
  <c r="H4613"/>
  <c r="H4612"/>
  <c r="H4584"/>
  <c r="H4596"/>
  <c r="H4609"/>
  <c r="H4581"/>
  <c r="H4580"/>
  <c r="H4608"/>
  <c r="H4577"/>
  <c r="H4605"/>
  <c r="H4604"/>
  <c r="H4576"/>
  <c r="H4531"/>
  <c r="H4503"/>
  <c r="H4502"/>
  <c r="H4530"/>
  <c r="H4544"/>
  <c r="H4527"/>
  <c r="H4499"/>
  <c r="H4498"/>
  <c r="H4526"/>
  <c r="H4540"/>
  <c r="H4495"/>
  <c r="H4523"/>
  <c r="H4494"/>
  <c r="H4522"/>
  <c r="H4536"/>
  <c r="H4491"/>
  <c r="H4398"/>
  <c r="H4368"/>
  <c r="H4425"/>
  <c r="H4366"/>
  <c r="H4306"/>
  <c r="H4337"/>
  <c r="H4277"/>
  <c r="H4321"/>
  <c r="H4459"/>
  <c r="H4333"/>
  <c r="H4314"/>
  <c r="H4326"/>
  <c r="H4281"/>
  <c r="H4266"/>
  <c r="H4341"/>
  <c r="H4325"/>
  <c r="H4265"/>
  <c r="H4310"/>
  <c r="H4274"/>
  <c r="H4349"/>
  <c r="H4334"/>
  <c r="H4289"/>
  <c r="H4318"/>
  <c r="H4273"/>
  <c r="H4345"/>
  <c r="H4285"/>
  <c r="H4330"/>
  <c r="H4270"/>
  <c r="H4269"/>
  <c r="H4329"/>
  <c r="H4282"/>
  <c r="H4357"/>
  <c r="H4137"/>
  <c r="H4107"/>
  <c r="H3910"/>
  <c r="H3967"/>
  <c r="H16025"/>
  <c r="H3878"/>
  <c r="H3892"/>
  <c r="H3847"/>
  <c r="H3907"/>
  <c r="H3862"/>
  <c r="H3877"/>
  <c r="H3817"/>
  <c r="H3871"/>
  <c r="H3994"/>
  <c r="H3990"/>
  <c r="H3882"/>
  <c r="H3807"/>
  <c r="H3867"/>
  <c r="H3879"/>
  <c r="H3909"/>
  <c r="H3849"/>
  <c r="H3819"/>
  <c r="H3894"/>
  <c r="H3864"/>
  <c r="H3834"/>
  <c r="H3886"/>
  <c r="H3855"/>
  <c r="H3826"/>
  <c r="H3822"/>
  <c r="H3998"/>
  <c r="H3875"/>
  <c r="H3890"/>
  <c r="H3830"/>
  <c r="H3815"/>
  <c r="H3874"/>
  <c r="H3859"/>
  <c r="H3814"/>
  <c r="H3858"/>
  <c r="H3843"/>
  <c r="H3811"/>
  <c r="H3870"/>
  <c r="H3810"/>
  <c r="H3438"/>
  <c r="H3755"/>
  <c r="H3405"/>
  <c r="H3183"/>
  <c r="H3437"/>
  <c r="H2946"/>
  <c r="H3751"/>
  <c r="H3401"/>
  <c r="H3434"/>
  <c r="H3678"/>
  <c r="H3750"/>
  <c r="H3466"/>
  <c r="H3398"/>
  <c r="H3747"/>
  <c r="H3397"/>
  <c r="H3430"/>
  <c r="H3394"/>
  <c r="H3743"/>
  <c r="H3457"/>
  <c r="H2933"/>
  <c r="H3390"/>
  <c r="H3389"/>
  <c r="H3453"/>
  <c r="H2929"/>
  <c r="H3386"/>
  <c r="H3418"/>
  <c r="H3449"/>
  <c r="H2925"/>
  <c r="H3382"/>
  <c r="H3381"/>
  <c r="H2985"/>
  <c r="H3445"/>
  <c r="H2921"/>
  <c r="H2973"/>
  <c r="H3341"/>
  <c r="H3007"/>
  <c r="H3378"/>
  <c r="H3410"/>
  <c r="H3042"/>
  <c r="H3316"/>
  <c r="H3357"/>
  <c r="H3031"/>
  <c r="H3570"/>
  <c r="H2978"/>
  <c r="H3027"/>
  <c r="H2977"/>
  <c r="H3076"/>
  <c r="H3026"/>
  <c r="H3261"/>
  <c r="H3659"/>
  <c r="H3023"/>
  <c r="H3562"/>
  <c r="H3654"/>
  <c r="H3344"/>
  <c r="H3068"/>
  <c r="H3296"/>
  <c r="H3651"/>
  <c r="H3015"/>
  <c r="H3288"/>
  <c r="H3546"/>
  <c r="H3329"/>
  <c r="H3441"/>
  <c r="H2917"/>
  <c r="H3277"/>
  <c r="H3092"/>
  <c r="H3365"/>
  <c r="H3675"/>
  <c r="H2990"/>
  <c r="H3320"/>
  <c r="H3364"/>
  <c r="H3039"/>
  <c r="H2989"/>
  <c r="H3674"/>
  <c r="H3578"/>
  <c r="H3671"/>
  <c r="H2986"/>
  <c r="H3361"/>
  <c r="H3360"/>
  <c r="H3670"/>
  <c r="H3035"/>
  <c r="H3034"/>
  <c r="H3269"/>
  <c r="H3084"/>
  <c r="H3667"/>
  <c r="H2982"/>
  <c r="H3312"/>
  <c r="H3666"/>
  <c r="H3356"/>
  <c r="H2981"/>
  <c r="H3663"/>
  <c r="H3308"/>
  <c r="H3353"/>
  <c r="H3662"/>
  <c r="H3352"/>
  <c r="H2974"/>
  <c r="H3349"/>
  <c r="H3304"/>
  <c r="H3658"/>
  <c r="H3348"/>
  <c r="H2970"/>
  <c r="H3655"/>
  <c r="H3345"/>
  <c r="H3300"/>
  <c r="H2969"/>
  <c r="H3019"/>
  <c r="H3253"/>
  <c r="H3018"/>
  <c r="H2966"/>
  <c r="H3340"/>
  <c r="H2965"/>
  <c r="H3650"/>
  <c r="H3554"/>
  <c r="H2962"/>
  <c r="H3647"/>
  <c r="H3292"/>
  <c r="H3337"/>
  <c r="H3646"/>
  <c r="H3336"/>
  <c r="H2961"/>
  <c r="H3011"/>
  <c r="H3245"/>
  <c r="H3060"/>
  <c r="H3010"/>
  <c r="H3333"/>
  <c r="H2958"/>
  <c r="H3643"/>
  <c r="H3642"/>
  <c r="H2957"/>
  <c r="H3332"/>
  <c r="H3284"/>
  <c r="H2954"/>
  <c r="H3639"/>
  <c r="H3638"/>
  <c r="H3328"/>
  <c r="H3003"/>
  <c r="H2953"/>
  <c r="H3237"/>
  <c r="H3052"/>
  <c r="H3002"/>
  <c r="H3374"/>
  <c r="H3280"/>
  <c r="H3325"/>
  <c r="H3635"/>
  <c r="H2950"/>
  <c r="H3634"/>
  <c r="H2999"/>
  <c r="H3324"/>
  <c r="H2949"/>
  <c r="H2440"/>
  <c r="H1980"/>
  <c r="H2787"/>
  <c r="H2437"/>
  <c r="H2469"/>
  <c r="H2500"/>
  <c r="H2433"/>
  <c r="H2783"/>
  <c r="H2618"/>
  <c r="H2432"/>
  <c r="H2428"/>
  <c r="H2778"/>
  <c r="H2461"/>
  <c r="H2493"/>
  <c r="H2460"/>
  <c r="H1969"/>
  <c r="H2774"/>
  <c r="H2457"/>
  <c r="H2424"/>
  <c r="H2456"/>
  <c r="H2489"/>
  <c r="H1965"/>
  <c r="H2453"/>
  <c r="H2420"/>
  <c r="H2770"/>
  <c r="H2485"/>
  <c r="H1961"/>
  <c r="H2452"/>
  <c r="H2449"/>
  <c r="H2416"/>
  <c r="H2766"/>
  <c r="H2448"/>
  <c r="H1957"/>
  <c r="H2481"/>
  <c r="H2388"/>
  <c r="H2698"/>
  <c r="H2086"/>
  <c r="H2710"/>
  <c r="H2347"/>
  <c r="H2291"/>
  <c r="H2102"/>
  <c r="H2674"/>
  <c r="H2316"/>
  <c r="H2670"/>
  <c r="H2412"/>
  <c r="H2762"/>
  <c r="H2445"/>
  <c r="H2126"/>
  <c r="H2311"/>
  <c r="H2025"/>
  <c r="H2400"/>
  <c r="H2307"/>
  <c r="H2707"/>
  <c r="H2702"/>
  <c r="H2344"/>
  <c r="H2299"/>
  <c r="H2343"/>
  <c r="H2336"/>
  <c r="H2106"/>
  <c r="H2690"/>
  <c r="H2332"/>
  <c r="H1924"/>
  <c r="H2287"/>
  <c r="H2686"/>
  <c r="H2283"/>
  <c r="H2098"/>
  <c r="H2371"/>
  <c r="H2586"/>
  <c r="H2324"/>
  <c r="H2094"/>
  <c r="H1916"/>
  <c r="H2323"/>
  <c r="H2368"/>
  <c r="H2678"/>
  <c r="H2042"/>
  <c r="H1989"/>
  <c r="H2477"/>
  <c r="H2444"/>
  <c r="H2034"/>
  <c r="H1953"/>
  <c r="H2356"/>
  <c r="H1948"/>
  <c r="H2711"/>
  <c r="H2355"/>
  <c r="H2074"/>
  <c r="H2352"/>
  <c r="H2122"/>
  <c r="H1944"/>
  <c r="H2021"/>
  <c r="H2706"/>
  <c r="H2396"/>
  <c r="H2351"/>
  <c r="H2610"/>
  <c r="H2395"/>
  <c r="H2348"/>
  <c r="H1940"/>
  <c r="H2303"/>
  <c r="H2703"/>
  <c r="H2118"/>
  <c r="H2392"/>
  <c r="H2017"/>
  <c r="H2066"/>
  <c r="H1936"/>
  <c r="H2114"/>
  <c r="H2699"/>
  <c r="H2013"/>
  <c r="H2602"/>
  <c r="H2387"/>
  <c r="H2340"/>
  <c r="H2695"/>
  <c r="H2295"/>
  <c r="H2110"/>
  <c r="H1932"/>
  <c r="H2009"/>
  <c r="H2694"/>
  <c r="H2384"/>
  <c r="H2339"/>
  <c r="H2008"/>
  <c r="H1928"/>
  <c r="H2691"/>
  <c r="H2380"/>
  <c r="H2335"/>
  <c r="H2005"/>
  <c r="H2594"/>
  <c r="H2379"/>
  <c r="H2687"/>
  <c r="H2376"/>
  <c r="H2331"/>
  <c r="H2001"/>
  <c r="H2000"/>
  <c r="H2328"/>
  <c r="H1920"/>
  <c r="H2683"/>
  <c r="H1997"/>
  <c r="H2682"/>
  <c r="H2372"/>
  <c r="H2327"/>
  <c r="H2279"/>
  <c r="H2679"/>
  <c r="H1993"/>
  <c r="H2090"/>
  <c r="H2320"/>
  <c r="H1912"/>
  <c r="H2275"/>
  <c r="H2675"/>
  <c r="H2364"/>
  <c r="H2319"/>
  <c r="H2363"/>
  <c r="H2578"/>
  <c r="H2271"/>
  <c r="H2671"/>
  <c r="H1908"/>
  <c r="H2315"/>
  <c r="H1985"/>
  <c r="H2360"/>
  <c r="P43" i="10"/>
  <c r="H2463" i="75" s="1"/>
  <c r="H2441"/>
  <c r="H2408"/>
  <c r="H1253"/>
  <c r="H1540"/>
  <c r="H1507"/>
  <c r="H1824"/>
  <c r="H1016"/>
  <c r="H1015"/>
  <c r="H1539"/>
  <c r="H1823"/>
  <c r="H1471"/>
  <c r="H1536"/>
  <c r="H1820"/>
  <c r="H1503"/>
  <c r="H1012"/>
  <c r="H16026"/>
  <c r="H1535"/>
  <c r="H1011"/>
  <c r="H1819"/>
  <c r="H1748"/>
  <c r="H1464"/>
  <c r="H1463"/>
  <c r="H1496"/>
  <c r="H1527"/>
  <c r="H1811"/>
  <c r="H1460"/>
  <c r="H1492"/>
  <c r="H1459"/>
  <c r="H999"/>
  <c r="H1456"/>
  <c r="H1488"/>
  <c r="H1455"/>
  <c r="H1519"/>
  <c r="H1803"/>
  <c r="H1452"/>
  <c r="H1484"/>
  <c r="H1451"/>
  <c r="H1374"/>
  <c r="H991"/>
  <c r="H1162"/>
  <c r="H1650"/>
  <c r="H1430"/>
  <c r="H1044"/>
  <c r="H1716"/>
  <c r="H1448"/>
  <c r="H1480"/>
  <c r="H1447"/>
  <c r="H1651"/>
  <c r="H1390"/>
  <c r="H1743"/>
  <c r="H976"/>
  <c r="H1101"/>
  <c r="H1100"/>
  <c r="H1422"/>
  <c r="H1732"/>
  <c r="H1634"/>
  <c r="H1415"/>
  <c r="H1724"/>
  <c r="H1138"/>
  <c r="H1407"/>
  <c r="H1362"/>
  <c r="H1081"/>
  <c r="H1712"/>
  <c r="H1077"/>
  <c r="H1610"/>
  <c r="H1020"/>
  <c r="H1795"/>
  <c r="H1511"/>
  <c r="H1347"/>
  <c r="H984"/>
  <c r="H1161"/>
  <c r="H983"/>
  <c r="H1060"/>
  <c r="H1435"/>
  <c r="H1434"/>
  <c r="H1059"/>
  <c r="H1109"/>
  <c r="H1744"/>
  <c r="H1431"/>
  <c r="H1056"/>
  <c r="H1386"/>
  <c r="H1646"/>
  <c r="H1740"/>
  <c r="H1105"/>
  <c r="H1339"/>
  <c r="H1154"/>
  <c r="H1338"/>
  <c r="H1153"/>
  <c r="H975"/>
  <c r="H1427"/>
  <c r="H1382"/>
  <c r="H1052"/>
  <c r="H1642"/>
  <c r="H1736"/>
  <c r="H1426"/>
  <c r="H1051"/>
  <c r="H1048"/>
  <c r="H1638"/>
  <c r="H1378"/>
  <c r="H1423"/>
  <c r="H1047"/>
  <c r="H1097"/>
  <c r="H1146"/>
  <c r="H1096"/>
  <c r="H1731"/>
  <c r="H1331"/>
  <c r="H968"/>
  <c r="H1330"/>
  <c r="H1145"/>
  <c r="H967"/>
  <c r="H1419"/>
  <c r="H1093"/>
  <c r="H1043"/>
  <c r="H1728"/>
  <c r="H1418"/>
  <c r="H1092"/>
  <c r="H1370"/>
  <c r="H1040"/>
  <c r="H1630"/>
  <c r="H1089"/>
  <c r="H1414"/>
  <c r="H1039"/>
  <c r="H960"/>
  <c r="H1323"/>
  <c r="H1627"/>
  <c r="H1322"/>
  <c r="H1137"/>
  <c r="H1366"/>
  <c r="H1626"/>
  <c r="H1411"/>
  <c r="H1036"/>
  <c r="H1410"/>
  <c r="H16145"/>
  <c r="H1085"/>
  <c r="H1035"/>
  <c r="H1084"/>
  <c r="H1622"/>
  <c r="H1032"/>
  <c r="H1406"/>
  <c r="H1031"/>
  <c r="H952"/>
  <c r="H1130"/>
  <c r="H1315"/>
  <c r="H951"/>
  <c r="H1314"/>
  <c r="H1619"/>
  <c r="H1358"/>
  <c r="H1403"/>
  <c r="H1028"/>
  <c r="H1618"/>
  <c r="H1402"/>
  <c r="H1027"/>
  <c r="H1076"/>
  <c r="H1024"/>
  <c r="H1614"/>
  <c r="H1399"/>
  <c r="H1354"/>
  <c r="H1398"/>
  <c r="H1073"/>
  <c r="H1023"/>
  <c r="H1708"/>
  <c r="H1307"/>
  <c r="H944"/>
  <c r="H1122"/>
  <c r="H1306"/>
  <c r="H1121"/>
  <c r="H943"/>
  <c r="H1395"/>
  <c r="H1350"/>
  <c r="H1394"/>
  <c r="H1704"/>
  <c r="H1019"/>
  <c r="H1444"/>
  <c r="P43" i="9"/>
  <c r="H1815" i="75" s="1"/>
  <c r="H824"/>
  <c r="H736"/>
  <c r="H796"/>
  <c r="H852"/>
  <c r="H760"/>
  <c r="H759"/>
  <c r="H779"/>
  <c r="H748"/>
  <c r="H708"/>
  <c r="H787"/>
  <c r="H707"/>
  <c r="H771"/>
  <c r="H840"/>
  <c r="H879"/>
  <c r="H716"/>
  <c r="H851"/>
  <c r="H795"/>
  <c r="H767"/>
  <c r="H780"/>
  <c r="H715"/>
  <c r="H752"/>
  <c r="H876"/>
  <c r="H699"/>
  <c r="H848"/>
  <c r="H792"/>
  <c r="H791"/>
  <c r="H712"/>
  <c r="H875"/>
  <c r="H847"/>
  <c r="H763"/>
  <c r="H711"/>
  <c r="H776"/>
  <c r="H747"/>
  <c r="H843"/>
  <c r="H744"/>
  <c r="H772"/>
  <c r="H691"/>
  <c r="H868"/>
  <c r="H784"/>
  <c r="H704"/>
  <c r="P30" i="8"/>
  <c r="H740" i="75" s="1"/>
  <c r="H839"/>
  <c r="H783"/>
  <c r="H867"/>
  <c r="P29" i="8"/>
  <c r="H675" i="75" s="1"/>
  <c r="H604"/>
  <c r="H516"/>
  <c r="H660"/>
  <c r="H649"/>
  <c r="H532"/>
  <c r="H544"/>
  <c r="H475"/>
  <c r="H567"/>
  <c r="H472"/>
  <c r="H484"/>
  <c r="H495"/>
  <c r="H531"/>
  <c r="H480"/>
  <c r="H629"/>
  <c r="H657"/>
  <c r="H559"/>
  <c r="H479"/>
  <c r="H656"/>
  <c r="H572"/>
  <c r="H628"/>
  <c r="H492"/>
  <c r="H556"/>
  <c r="H555"/>
  <c r="H476"/>
  <c r="H625"/>
  <c r="H527"/>
  <c r="H653"/>
  <c r="H540"/>
  <c r="H652"/>
  <c r="H624"/>
  <c r="H568"/>
  <c r="H487"/>
  <c r="H524"/>
  <c r="P30" i="7"/>
  <c r="H520" i="75" s="1"/>
  <c r="H551"/>
  <c r="H523"/>
  <c r="H620"/>
  <c r="H648"/>
  <c r="H564"/>
  <c r="H536"/>
  <c r="H471"/>
  <c r="H15972"/>
  <c r="H356"/>
  <c r="H440"/>
  <c r="H276"/>
  <c r="H259"/>
  <c r="H436"/>
  <c r="H351"/>
  <c r="H255"/>
  <c r="H404"/>
  <c r="H320"/>
  <c r="H332"/>
  <c r="H343"/>
  <c r="H355"/>
  <c r="H327"/>
  <c r="H324"/>
  <c r="H408"/>
  <c r="H352"/>
  <c r="H323"/>
  <c r="H272"/>
  <c r="H308"/>
  <c r="H271"/>
  <c r="H432"/>
  <c r="H348"/>
  <c r="H347"/>
  <c r="H319"/>
  <c r="H344"/>
  <c r="H251"/>
  <c r="H400"/>
  <c r="H428"/>
  <c r="H316"/>
  <c r="H15948"/>
  <c r="H216"/>
  <c r="H99"/>
  <c r="H161"/>
  <c r="H45"/>
  <c r="H221"/>
  <c r="H192"/>
  <c r="H43"/>
  <c r="H42"/>
  <c r="H68"/>
  <c r="H217"/>
  <c r="H214"/>
  <c r="H212"/>
  <c r="H172"/>
  <c r="H79"/>
  <c r="H141"/>
  <c r="H26"/>
  <c r="H48"/>
  <c r="H14313"/>
  <c r="H14274"/>
  <c r="H13823"/>
  <c r="H14287"/>
  <c r="H14300"/>
  <c r="U21" i="69"/>
  <c r="H13810" i="75" s="1"/>
  <c r="H5449"/>
  <c r="H15072"/>
  <c r="H15219"/>
  <c r="AC21" i="74"/>
  <c r="H15198" i="75"/>
  <c r="H14786"/>
  <c r="H14800"/>
  <c r="H14870"/>
  <c r="H14860"/>
  <c r="H14437"/>
  <c r="H2780"/>
  <c r="H14656"/>
  <c r="H209"/>
  <c r="H151"/>
  <c r="H16028"/>
  <c r="H1014"/>
  <c r="H1538"/>
  <c r="H1822"/>
  <c r="H1505"/>
  <c r="H1010"/>
  <c r="H1534"/>
  <c r="H1818"/>
  <c r="H1501"/>
  <c r="H1951"/>
  <c r="H2475"/>
  <c r="H2442"/>
  <c r="H1955"/>
  <c r="H2479"/>
  <c r="H2446"/>
  <c r="H1963"/>
  <c r="H2487"/>
  <c r="H2454"/>
  <c r="H1971"/>
  <c r="H2495"/>
  <c r="H2462"/>
  <c r="H2672"/>
  <c r="H1987"/>
  <c r="H2362"/>
  <c r="H2317"/>
  <c r="H2676"/>
  <c r="H1991"/>
  <c r="H2366"/>
  <c r="H2321"/>
  <c r="H2684"/>
  <c r="H1999"/>
  <c r="H2374"/>
  <c r="H2329"/>
  <c r="H2692"/>
  <c r="H2007"/>
  <c r="H2382"/>
  <c r="H2337"/>
  <c r="H2700"/>
  <c r="H2015"/>
  <c r="H2390"/>
  <c r="H2345"/>
  <c r="H2708"/>
  <c r="H2023"/>
  <c r="H2398"/>
  <c r="H2353"/>
  <c r="H16032"/>
  <c r="H2435"/>
  <c r="H2785"/>
  <c r="H3001"/>
  <c r="H2951"/>
  <c r="H3326"/>
  <c r="H3636"/>
  <c r="H3009"/>
  <c r="H2959"/>
  <c r="H3334"/>
  <c r="H3644"/>
  <c r="H3017"/>
  <c r="H2967"/>
  <c r="H3342"/>
  <c r="H3652"/>
  <c r="H3025"/>
  <c r="H2975"/>
  <c r="H3350"/>
  <c r="H3660"/>
  <c r="H3033"/>
  <c r="H2983"/>
  <c r="H3358"/>
  <c r="H3668"/>
  <c r="H3041"/>
  <c r="H2991"/>
  <c r="H3366"/>
  <c r="H3676"/>
  <c r="H16041"/>
  <c r="H3436"/>
  <c r="H3753"/>
  <c r="H3403"/>
  <c r="H3861"/>
  <c r="H3816"/>
  <c r="H3876"/>
  <c r="H3853"/>
  <c r="H3808"/>
  <c r="H3868"/>
  <c r="H4066"/>
  <c r="H4126"/>
  <c r="H4051"/>
  <c r="H4111"/>
  <c r="H4219"/>
  <c r="H4081"/>
  <c r="H4096"/>
  <c r="H4074"/>
  <c r="H4134"/>
  <c r="H4059"/>
  <c r="H4119"/>
  <c r="H4227"/>
  <c r="H4089"/>
  <c r="H4104"/>
  <c r="H4044"/>
  <c r="H4154"/>
  <c r="H4139"/>
  <c r="H4232"/>
  <c r="P30" i="14"/>
  <c r="H16159" i="75" s="1"/>
  <c r="H4264"/>
  <c r="H4324"/>
  <c r="H4279"/>
  <c r="H4339"/>
  <c r="H4272"/>
  <c r="H4332"/>
  <c r="H4287"/>
  <c r="H4347"/>
  <c r="H4546"/>
  <c r="H4504"/>
  <c r="H4532"/>
  <c r="H4542"/>
  <c r="H4500"/>
  <c r="H4528"/>
  <c r="H4477"/>
  <c r="H4534"/>
  <c r="H4492"/>
  <c r="H4520"/>
  <c r="H4579"/>
  <c r="H4607"/>
  <c r="H4587"/>
  <c r="H4615"/>
  <c r="H4638"/>
  <c r="H4666"/>
  <c r="H4646"/>
  <c r="H4674"/>
  <c r="H13825"/>
  <c r="H14289"/>
  <c r="H14302"/>
  <c r="H14315"/>
  <c r="H14276"/>
  <c r="H15923"/>
  <c r="H15298"/>
  <c r="H15904"/>
  <c r="H15279"/>
  <c r="H15929"/>
  <c r="H15304"/>
  <c r="H15063"/>
  <c r="H15055"/>
  <c r="H15091"/>
  <c r="H15563"/>
  <c r="AA26" i="74"/>
  <c r="H15045" i="75"/>
  <c r="H14854"/>
  <c r="H14794"/>
  <c r="H14864"/>
  <c r="R21" i="73"/>
  <c r="H14784" i="75" s="1"/>
  <c r="H270"/>
  <c r="H321"/>
  <c r="H349"/>
  <c r="P30" i="12"/>
  <c r="H3821" i="75"/>
  <c r="H3881"/>
  <c r="H3989"/>
  <c r="H3836"/>
  <c r="H3896"/>
  <c r="H3992"/>
  <c r="H3809"/>
  <c r="H3869"/>
  <c r="H3824"/>
  <c r="H3884"/>
  <c r="P30" i="13"/>
  <c r="H16158" i="75" s="1"/>
  <c r="H4050"/>
  <c r="H4110"/>
  <c r="H4218"/>
  <c r="H4035"/>
  <c r="H4095"/>
  <c r="H4065"/>
  <c r="H4080"/>
  <c r="H4058"/>
  <c r="H4118"/>
  <c r="H4226"/>
  <c r="H4043"/>
  <c r="H4103"/>
  <c r="H4073"/>
  <c r="H4088"/>
  <c r="H4133"/>
  <c r="H4316"/>
  <c r="H4271"/>
  <c r="H4331"/>
  <c r="H4501"/>
  <c r="H4529"/>
  <c r="H4497"/>
  <c r="H4525"/>
  <c r="H4606"/>
  <c r="H4578"/>
  <c r="H4614"/>
  <c r="H4586"/>
  <c r="H4651"/>
  <c r="H4679"/>
  <c r="H4659"/>
  <c r="H4687"/>
  <c r="H16216"/>
  <c r="H5582"/>
  <c r="H5875"/>
  <c r="H5860"/>
  <c r="H5883"/>
  <c r="H5868"/>
  <c r="H5918"/>
  <c r="H5933"/>
  <c r="H5926"/>
  <c r="H5941"/>
  <c r="H8287"/>
  <c r="H8537"/>
  <c r="H8581"/>
  <c r="H8289"/>
  <c r="H8559"/>
  <c r="H8312"/>
  <c r="H8633"/>
  <c r="H9029"/>
  <c r="H8655"/>
  <c r="H16073"/>
  <c r="H8414"/>
  <c r="H8942"/>
  <c r="H8757"/>
  <c r="H8801"/>
  <c r="H8317"/>
  <c r="H8348"/>
  <c r="H8436"/>
  <c r="AE30" i="37"/>
  <c r="H9207" i="75"/>
  <c r="H9194"/>
  <c r="H14303"/>
  <c r="H13840"/>
  <c r="Y26" i="69"/>
  <c r="H14022" i="75"/>
  <c r="H14075"/>
  <c r="H14128"/>
  <c r="H13832"/>
  <c r="H15838"/>
  <c r="H14617"/>
  <c r="H14423"/>
  <c r="H14519"/>
  <c r="H15830"/>
  <c r="H14415"/>
  <c r="H14511"/>
  <c r="H15822"/>
  <c r="H14407"/>
  <c r="H14503"/>
  <c r="H15814"/>
  <c r="H14399"/>
  <c r="H14495"/>
  <c r="H15806"/>
  <c r="H14391"/>
  <c r="H14487"/>
  <c r="H15800"/>
  <c r="H14385"/>
  <c r="H14481"/>
  <c r="H14448"/>
  <c r="H14594"/>
  <c r="H14768"/>
  <c r="H14767"/>
  <c r="H15941"/>
  <c r="H15316"/>
  <c r="H15924"/>
  <c r="H15299"/>
  <c r="H15920"/>
  <c r="H15295"/>
  <c r="H15909"/>
  <c r="H15284"/>
  <c r="H15901"/>
  <c r="H15276"/>
  <c r="H15934"/>
  <c r="H15164"/>
  <c r="H15309"/>
  <c r="H13820"/>
  <c r="H14297"/>
  <c r="H14310"/>
  <c r="H14271"/>
  <c r="H438"/>
  <c r="H410"/>
  <c r="H326"/>
  <c r="H354"/>
  <c r="H261"/>
  <c r="H16182"/>
  <c r="H16080"/>
  <c r="H16230"/>
  <c r="H470"/>
  <c r="H647"/>
  <c r="H619"/>
  <c r="H521"/>
  <c r="H549"/>
  <c r="H482"/>
  <c r="H659"/>
  <c r="H631"/>
  <c r="H533"/>
  <c r="H561"/>
  <c r="H710"/>
  <c r="H761"/>
  <c r="H789"/>
  <c r="H845"/>
  <c r="H873"/>
  <c r="H1111"/>
  <c r="H1746"/>
  <c r="H1061"/>
  <c r="H1436"/>
  <c r="H1107"/>
  <c r="H1742"/>
  <c r="H1057"/>
  <c r="H1432"/>
  <c r="H1103"/>
  <c r="H1738"/>
  <c r="H1053"/>
  <c r="H1428"/>
  <c r="H1099"/>
  <c r="H1734"/>
  <c r="H1049"/>
  <c r="H1424"/>
  <c r="H1095"/>
  <c r="H1730"/>
  <c r="H1045"/>
  <c r="H1420"/>
  <c r="H1091"/>
  <c r="H1726"/>
  <c r="H1041"/>
  <c r="H1416"/>
  <c r="H1087"/>
  <c r="H1722"/>
  <c r="H1037"/>
  <c r="H1412"/>
  <c r="H1083"/>
  <c r="H1718"/>
  <c r="H1033"/>
  <c r="H1408"/>
  <c r="H1079"/>
  <c r="H1714"/>
  <c r="H1029"/>
  <c r="H1404"/>
  <c r="H1075"/>
  <c r="H1710"/>
  <c r="H1025"/>
  <c r="H1400"/>
  <c r="H1071"/>
  <c r="H1706"/>
  <c r="H1021"/>
  <c r="H1396"/>
  <c r="P44" i="9"/>
  <c r="H16078" i="75"/>
  <c r="H5621"/>
  <c r="H5811"/>
  <c r="H5826"/>
  <c r="H5803"/>
  <c r="H5818"/>
  <c r="H5863"/>
  <c r="H5878"/>
  <c r="H5867"/>
  <c r="H5882"/>
  <c r="H5871"/>
  <c r="H5886"/>
  <c r="H5921"/>
  <c r="H5936"/>
  <c r="H5929"/>
  <c r="H5944"/>
  <c r="H8449"/>
  <c r="H8471"/>
  <c r="H8284"/>
  <c r="H8955"/>
  <c r="H8501"/>
  <c r="H8985"/>
  <c r="H8305"/>
  <c r="H8311"/>
  <c r="H8589"/>
  <c r="H8567"/>
  <c r="H8342"/>
  <c r="H8386"/>
  <c r="H8430"/>
  <c r="H8914"/>
  <c r="H8346"/>
  <c r="H8390"/>
  <c r="H8434"/>
  <c r="H8918"/>
  <c r="AE28" i="37"/>
  <c r="H8368" i="75" s="1"/>
  <c r="H8412"/>
  <c r="H8940"/>
  <c r="AE33" i="37"/>
  <c r="H8373" i="75" s="1"/>
  <c r="H8417"/>
  <c r="H8945"/>
  <c r="H8421"/>
  <c r="H8949"/>
  <c r="H8399"/>
  <c r="H8927"/>
  <c r="H8355"/>
  <c r="H8443"/>
  <c r="H8425"/>
  <c r="H8953"/>
  <c r="AE41" i="37"/>
  <c r="H8381" i="75" s="1"/>
  <c r="H9204"/>
  <c r="H9191"/>
  <c r="H9199"/>
  <c r="H9235"/>
  <c r="H9226"/>
  <c r="H9186"/>
  <c r="H16274"/>
  <c r="H9397"/>
  <c r="H16276"/>
  <c r="H9447"/>
  <c r="H9443" s="1"/>
  <c r="E9443" s="1"/>
  <c r="H9615"/>
  <c r="H9612"/>
  <c r="H9711"/>
  <c r="H9845"/>
  <c r="H9965"/>
  <c r="H10205"/>
  <c r="H9707"/>
  <c r="H9781"/>
  <c r="H9901"/>
  <c r="H10021"/>
  <c r="H9703"/>
  <c r="H9837"/>
  <c r="H9957"/>
  <c r="H10197"/>
  <c r="H9699"/>
  <c r="H9773"/>
  <c r="H9893"/>
  <c r="H10013"/>
  <c r="H9695"/>
  <c r="H9829"/>
  <c r="H9949"/>
  <c r="H10189"/>
  <c r="H9691"/>
  <c r="H9765"/>
  <c r="H9885"/>
  <c r="H10005"/>
  <c r="H9687"/>
  <c r="H9821"/>
  <c r="H9941"/>
  <c r="H10181"/>
  <c r="H9683"/>
  <c r="H9757"/>
  <c r="H9877"/>
  <c r="H9997"/>
  <c r="H9679"/>
  <c r="H9813"/>
  <c r="H9933"/>
  <c r="H10173"/>
  <c r="H9675"/>
  <c r="H9749"/>
  <c r="H9869"/>
  <c r="H9989"/>
  <c r="H9671"/>
  <c r="H9805"/>
  <c r="H9925"/>
  <c r="H10165"/>
  <c r="H9667"/>
  <c r="H9741"/>
  <c r="H9861"/>
  <c r="H9981"/>
  <c r="H9663"/>
  <c r="H9797"/>
  <c r="H9917"/>
  <c r="H10157"/>
  <c r="H9659"/>
  <c r="H9733"/>
  <c r="H9853"/>
  <c r="H9973"/>
  <c r="H9655"/>
  <c r="H9789"/>
  <c r="H9909"/>
  <c r="H10149"/>
  <c r="H10026"/>
  <c r="H10086"/>
  <c r="H10268"/>
  <c r="H10342"/>
  <c r="H10522"/>
  <c r="H10762"/>
  <c r="H10402"/>
  <c r="H10462"/>
  <c r="H10272"/>
  <c r="H10406"/>
  <c r="H10586"/>
  <c r="H10766"/>
  <c r="H10466"/>
  <c r="H10526"/>
  <c r="H10276"/>
  <c r="H10470"/>
  <c r="H10770"/>
  <c r="H10350"/>
  <c r="H10590"/>
  <c r="H10280"/>
  <c r="H10774"/>
  <c r="H10414"/>
  <c r="H10354"/>
  <c r="H10534"/>
  <c r="H10284"/>
  <c r="H10538"/>
  <c r="H10778"/>
  <c r="H10478"/>
  <c r="H10358"/>
  <c r="H10418"/>
  <c r="H10598"/>
  <c r="H10288"/>
  <c r="H10362"/>
  <c r="H10602"/>
  <c r="H10782"/>
  <c r="H10542"/>
  <c r="H10422"/>
  <c r="H10482"/>
  <c r="H10292"/>
  <c r="H10426"/>
  <c r="H10606"/>
  <c r="H10786"/>
  <c r="H10486"/>
  <c r="H10546"/>
  <c r="H10296"/>
  <c r="H10490"/>
  <c r="H10610"/>
  <c r="H10790"/>
  <c r="H10370"/>
  <c r="H10300"/>
  <c r="H10374"/>
  <c r="H10554"/>
  <c r="H10614"/>
  <c r="H10794"/>
  <c r="H10434"/>
  <c r="H10304"/>
  <c r="H10498"/>
  <c r="H10438"/>
  <c r="H10618"/>
  <c r="H10798"/>
  <c r="H10558"/>
  <c r="H10378"/>
  <c r="H10308"/>
  <c r="H10622"/>
  <c r="H10802"/>
  <c r="H10382"/>
  <c r="H10442"/>
  <c r="H10502"/>
  <c r="H10312"/>
  <c r="H10506"/>
  <c r="H10626"/>
  <c r="H10806"/>
  <c r="H10446"/>
  <c r="H10566"/>
  <c r="H10316"/>
  <c r="H10570"/>
  <c r="H10630"/>
  <c r="H10810"/>
  <c r="H10510"/>
  <c r="H10320"/>
  <c r="H10394"/>
  <c r="H10634"/>
  <c r="H10814"/>
  <c r="H10574"/>
  <c r="H10514"/>
  <c r="H10324"/>
  <c r="H10458"/>
  <c r="H10638"/>
  <c r="H10818"/>
  <c r="H10578"/>
  <c r="H10398"/>
  <c r="H10958"/>
  <c r="H11018"/>
  <c r="H11078"/>
  <c r="H11138"/>
  <c r="H11198"/>
  <c r="H11378"/>
  <c r="H10884"/>
  <c r="H10962"/>
  <c r="H11022"/>
  <c r="H11082"/>
  <c r="H11142"/>
  <c r="H11202"/>
  <c r="H11382"/>
  <c r="H10888"/>
  <c r="H10966"/>
  <c r="H11026"/>
  <c r="H11086"/>
  <c r="H11146"/>
  <c r="H11206"/>
  <c r="H11386"/>
  <c r="H10892"/>
  <c r="H10970"/>
  <c r="H11030"/>
  <c r="H11090"/>
  <c r="H11150"/>
  <c r="H11210"/>
  <c r="H11390"/>
  <c r="H10974"/>
  <c r="H11034"/>
  <c r="H11094"/>
  <c r="H11154"/>
  <c r="H11214"/>
  <c r="H11394"/>
  <c r="H10900"/>
  <c r="H10978"/>
  <c r="H11038"/>
  <c r="H11098"/>
  <c r="H11158"/>
  <c r="H11218"/>
  <c r="H11398"/>
  <c r="H10982"/>
  <c r="H11042"/>
  <c r="H11102"/>
  <c r="H11162"/>
  <c r="H11222"/>
  <c r="H11402"/>
  <c r="H10908"/>
  <c r="H10986"/>
  <c r="H11046"/>
  <c r="H11106"/>
  <c r="H11166"/>
  <c r="H11226"/>
  <c r="H11406"/>
  <c r="H10912"/>
  <c r="H10990"/>
  <c r="H11050"/>
  <c r="H11110"/>
  <c r="H11170"/>
  <c r="H11230"/>
  <c r="H11410"/>
  <c r="H10994"/>
  <c r="H11054"/>
  <c r="H11114"/>
  <c r="H11174"/>
  <c r="H11234"/>
  <c r="H11414"/>
  <c r="H10920"/>
  <c r="H10998"/>
  <c r="H11058"/>
  <c r="H11118"/>
  <c r="H11178"/>
  <c r="H11238"/>
  <c r="H11418"/>
  <c r="H11002"/>
  <c r="H11062"/>
  <c r="H11122"/>
  <c r="H11182"/>
  <c r="H11242"/>
  <c r="H11422"/>
  <c r="H10928"/>
  <c r="H11006"/>
  <c r="H11066"/>
  <c r="H11126"/>
  <c r="H11186"/>
  <c r="H11246"/>
  <c r="H11426"/>
  <c r="H10932"/>
  <c r="H11010"/>
  <c r="H11070"/>
  <c r="H11130"/>
  <c r="H11190"/>
  <c r="H11250"/>
  <c r="H11430"/>
  <c r="H10936"/>
  <c r="H11014"/>
  <c r="H11074"/>
  <c r="H11134"/>
  <c r="H11194"/>
  <c r="H11254"/>
  <c r="H11434"/>
  <c r="H10940"/>
  <c r="H11593"/>
  <c r="H11500"/>
  <c r="H11564"/>
  <c r="H16106"/>
  <c r="H16113"/>
  <c r="H11682"/>
  <c r="H16125"/>
  <c r="H11686"/>
  <c r="H16105"/>
  <c r="H11865"/>
  <c r="H11874"/>
  <c r="H11903"/>
  <c r="H11869"/>
  <c r="H16117"/>
  <c r="H16129"/>
  <c r="H11873"/>
  <c r="H16160"/>
  <c r="H12059"/>
  <c r="H16148"/>
  <c r="H12206"/>
  <c r="H12055"/>
  <c r="H12177"/>
  <c r="H16136"/>
  <c r="H12051"/>
  <c r="H16137"/>
  <c r="H12296"/>
  <c r="H12300"/>
  <c r="H16149"/>
  <c r="H12422"/>
  <c r="H16161"/>
  <c r="H12304"/>
  <c r="H12541"/>
  <c r="H16138"/>
  <c r="H16150"/>
  <c r="H12667"/>
  <c r="H12696"/>
  <c r="H12545"/>
  <c r="H16170"/>
  <c r="H12785"/>
  <c r="H16167"/>
  <c r="H12788"/>
  <c r="H16172"/>
  <c r="H12793"/>
  <c r="H13841"/>
  <c r="Z26" i="69"/>
  <c r="H13837" i="75"/>
  <c r="V26" i="69"/>
  <c r="H14424" i="75"/>
  <c r="H14520"/>
  <c r="H15835"/>
  <c r="H14420"/>
  <c r="H14516"/>
  <c r="H15831"/>
  <c r="H14416"/>
  <c r="H14512"/>
  <c r="H15827"/>
  <c r="H14412"/>
  <c r="H14508"/>
  <c r="H14408"/>
  <c r="H14504"/>
  <c r="H15823"/>
  <c r="H15819"/>
  <c r="H14404"/>
  <c r="H14500"/>
  <c r="H15815"/>
  <c r="H14400"/>
  <c r="H14496"/>
  <c r="H14587"/>
  <c r="H14392"/>
  <c r="H14488"/>
  <c r="H15807"/>
  <c r="H15801"/>
  <c r="H14386"/>
  <c r="H14482"/>
  <c r="H14477"/>
  <c r="H14684"/>
  <c r="H14764"/>
  <c r="H14698"/>
  <c r="Q23" i="71"/>
  <c r="H14701" i="75" s="1"/>
  <c r="H14946"/>
  <c r="H14809"/>
  <c r="W26" i="73"/>
  <c r="H14898" i="75"/>
  <c r="H14803"/>
  <c r="Q26" i="73"/>
  <c r="H4292" i="75"/>
  <c r="H4352"/>
  <c r="H4460"/>
  <c r="H4307"/>
  <c r="H4367"/>
  <c r="H15065"/>
  <c r="H15212"/>
  <c r="H15191"/>
  <c r="H15082"/>
  <c r="R26" i="74"/>
  <c r="H15039" i="75"/>
  <c r="H14805"/>
  <c r="S26" i="73"/>
  <c r="H1495" i="75"/>
  <c r="H1479"/>
  <c r="H2429"/>
  <c r="H2413"/>
  <c r="H2304"/>
  <c r="H2288"/>
  <c r="H2280"/>
  <c r="H2127"/>
  <c r="H2111"/>
  <c r="H2103"/>
  <c r="H2087"/>
  <c r="H1981"/>
  <c r="H1949"/>
  <c r="H1933"/>
  <c r="H1917"/>
  <c r="H2589"/>
  <c r="H2605"/>
  <c r="H3734"/>
  <c r="H3577"/>
  <c r="H3561"/>
  <c r="H3545"/>
  <c r="H3450"/>
  <c r="H3317"/>
  <c r="H3301"/>
  <c r="H2930"/>
  <c r="H4298"/>
  <c r="H4936"/>
  <c r="E4936" s="1"/>
  <c r="H4196"/>
  <c r="H15290"/>
  <c r="H210"/>
  <c r="H222"/>
  <c r="H9393"/>
  <c r="E9393" s="1"/>
  <c r="Z26" i="70"/>
  <c r="H17" i="75"/>
  <c r="H335"/>
  <c r="H433"/>
  <c r="H1520"/>
  <c r="H1472"/>
  <c r="H2077"/>
  <c r="H2061"/>
  <c r="H2045"/>
  <c r="H1800"/>
  <c r="H2759"/>
  <c r="H2775"/>
  <c r="H3421"/>
  <c r="H3248"/>
  <c r="H2941"/>
  <c r="H3851"/>
  <c r="H3838"/>
  <c r="H3831"/>
  <c r="H3823"/>
  <c r="H4309"/>
  <c r="H4518"/>
  <c r="H4573"/>
  <c r="H4539"/>
  <c r="H4665"/>
  <c r="P26" i="32"/>
  <c r="P26" i="31"/>
  <c r="H46" i="75"/>
  <c r="H3925"/>
  <c r="P21" i="23"/>
  <c r="P21" i="41"/>
  <c r="Q26" i="69"/>
  <c r="H13862" i="75" s="1"/>
  <c r="P26" i="73"/>
  <c r="H312" i="75"/>
  <c r="H296"/>
  <c r="H256"/>
  <c r="H240"/>
  <c r="H576"/>
  <c r="H496"/>
  <c r="H632"/>
  <c r="H412"/>
  <c r="H844"/>
  <c r="H1523"/>
  <c r="H1515"/>
  <c r="H1491"/>
  <c r="H1483"/>
  <c r="H1475"/>
  <c r="H1342"/>
  <c r="H1334"/>
  <c r="H1326"/>
  <c r="H1318"/>
  <c r="H1310"/>
  <c r="H1157"/>
  <c r="H1149"/>
  <c r="H1141"/>
  <c r="H1133"/>
  <c r="H1125"/>
  <c r="H1112"/>
  <c r="H1104"/>
  <c r="H1088"/>
  <c r="H1080"/>
  <c r="H1072"/>
  <c r="H979"/>
  <c r="H971"/>
  <c r="H963"/>
  <c r="H955"/>
  <c r="H947"/>
  <c r="H2473"/>
  <c r="H2465"/>
  <c r="H2409"/>
  <c r="H2308"/>
  <c r="H2300"/>
  <c r="H2292"/>
  <c r="H2284"/>
  <c r="H2276"/>
  <c r="H2123"/>
  <c r="H2115"/>
  <c r="H2107"/>
  <c r="H2099"/>
  <c r="H2091"/>
  <c r="H1977"/>
  <c r="H1945"/>
  <c r="H1937"/>
  <c r="H1929"/>
  <c r="H1921"/>
  <c r="H1913"/>
  <c r="H2577"/>
  <c r="H3754"/>
  <c r="H3738"/>
  <c r="H3730"/>
  <c r="H3581"/>
  <c r="H3573"/>
  <c r="H3565"/>
  <c r="H3557"/>
  <c r="H3549"/>
  <c r="H3541"/>
  <c r="H3470"/>
  <c r="H3454"/>
  <c r="H3446"/>
  <c r="H3321"/>
  <c r="H3313"/>
  <c r="H3305"/>
  <c r="H3297"/>
  <c r="H3289"/>
  <c r="H3281"/>
  <c r="H3273"/>
  <c r="H3265"/>
  <c r="H3257"/>
  <c r="H3249"/>
  <c r="H3241"/>
  <c r="H3088"/>
  <c r="H3080"/>
  <c r="H3072"/>
  <c r="H3064"/>
  <c r="H3056"/>
  <c r="H2934"/>
  <c r="H2926"/>
  <c r="H2918"/>
  <c r="H3854"/>
  <c r="H3839"/>
  <c r="H3991"/>
  <c r="H3999"/>
  <c r="H4361"/>
  <c r="H4302"/>
  <c r="H4294"/>
  <c r="H4286"/>
  <c r="P29" i="14"/>
  <c r="H4431" i="75"/>
  <c r="H4447"/>
  <c r="H4455"/>
  <c r="H4511"/>
  <c r="H4600"/>
  <c r="H4592"/>
  <c r="H4548"/>
  <c r="H4660"/>
  <c r="H4652"/>
  <c r="H4689"/>
  <c r="E4689" s="1"/>
  <c r="AJ26" i="74"/>
  <c r="H5829" i="75"/>
  <c r="H5864"/>
  <c r="H5952"/>
  <c r="H5940"/>
  <c r="H8920"/>
  <c r="H8867"/>
  <c r="H8523"/>
  <c r="H8439"/>
  <c r="H8408"/>
  <c r="H8395"/>
  <c r="H8351"/>
  <c r="AE24" i="37"/>
  <c r="H8364" i="75" s="1"/>
  <c r="H8274"/>
  <c r="H9174"/>
  <c r="H10193"/>
  <c r="H10177"/>
  <c r="H10161"/>
  <c r="H10017"/>
  <c r="H10001"/>
  <c r="H9985"/>
  <c r="H9969"/>
  <c r="H9953"/>
  <c r="H9937"/>
  <c r="H9921"/>
  <c r="H9905"/>
  <c r="H9889"/>
  <c r="H9873"/>
  <c r="H9857"/>
  <c r="H9841"/>
  <c r="H9825"/>
  <c r="H9809"/>
  <c r="H9793"/>
  <c r="H9777"/>
  <c r="H9761"/>
  <c r="H9745"/>
  <c r="H9729"/>
  <c r="H9713"/>
  <c r="H10582"/>
  <c r="H10518"/>
  <c r="H10494"/>
  <c r="H10450"/>
  <c r="H10366"/>
  <c r="H10904"/>
  <c r="H4125"/>
  <c r="H15227"/>
  <c r="H14524"/>
  <c r="H14396"/>
  <c r="H15839"/>
  <c r="H16228"/>
  <c r="H1793"/>
  <c r="H985"/>
  <c r="H1509"/>
  <c r="H1959"/>
  <c r="H2483"/>
  <c r="H2450"/>
  <c r="H1967"/>
  <c r="H2491"/>
  <c r="H2458"/>
  <c r="H2680"/>
  <c r="H1995"/>
  <c r="H2370"/>
  <c r="H2325"/>
  <c r="H2688"/>
  <c r="H2003"/>
  <c r="H2378"/>
  <c r="H2333"/>
  <c r="H2696"/>
  <c r="H2011"/>
  <c r="H2386"/>
  <c r="H2341"/>
  <c r="H2704"/>
  <c r="H2019"/>
  <c r="H2394"/>
  <c r="H2349"/>
  <c r="H2712"/>
  <c r="H2027"/>
  <c r="H2402"/>
  <c r="H2357"/>
  <c r="H2439"/>
  <c r="H2789"/>
  <c r="H2828"/>
  <c r="P43" i="11"/>
  <c r="H3005" i="75"/>
  <c r="H2955"/>
  <c r="H3330"/>
  <c r="H3640"/>
  <c r="H3013"/>
  <c r="H2963"/>
  <c r="H3338"/>
  <c r="H3648"/>
  <c r="H3021"/>
  <c r="H2971"/>
  <c r="H3346"/>
  <c r="H3656"/>
  <c r="H3029"/>
  <c r="H2979"/>
  <c r="H3354"/>
  <c r="H3664"/>
  <c r="H3037"/>
  <c r="H2987"/>
  <c r="H3362"/>
  <c r="H3672"/>
  <c r="H16037"/>
  <c r="H3138"/>
  <c r="H3432"/>
  <c r="H3749"/>
  <c r="H3093"/>
  <c r="H3399"/>
  <c r="H3965"/>
  <c r="H3973"/>
  <c r="H2915"/>
  <c r="H3439"/>
  <c r="H3857"/>
  <c r="H3812"/>
  <c r="H3872"/>
  <c r="P29" i="13"/>
  <c r="H4020" i="75"/>
  <c r="H4070"/>
  <c r="H4130"/>
  <c r="H4055"/>
  <c r="H4115"/>
  <c r="H4223"/>
  <c r="H4100"/>
  <c r="H4040"/>
  <c r="H4268"/>
  <c r="H4328"/>
  <c r="H4283"/>
  <c r="H4343"/>
  <c r="H16162"/>
  <c r="H4424"/>
  <c r="H4538"/>
  <c r="H4496"/>
  <c r="H4524"/>
  <c r="H4583"/>
  <c r="H4611"/>
  <c r="H4619"/>
  <c r="H4634"/>
  <c r="H4662"/>
  <c r="H4642"/>
  <c r="H4670"/>
  <c r="H14561"/>
  <c r="T26" i="70"/>
  <c r="H3833" i="75"/>
  <c r="H3893"/>
  <c r="H4001"/>
  <c r="H3848"/>
  <c r="H3908"/>
  <c r="H12796"/>
  <c r="H16169"/>
  <c r="H15936"/>
  <c r="H15311"/>
  <c r="H15898"/>
  <c r="H15273"/>
  <c r="H15919"/>
  <c r="H15294"/>
  <c r="H15908"/>
  <c r="H15283"/>
  <c r="H15922"/>
  <c r="H15297"/>
  <c r="H15143"/>
  <c r="H15098"/>
  <c r="AH26" i="74"/>
  <c r="H15706" i="75" s="1"/>
  <c r="H15085"/>
  <c r="H15419"/>
  <c r="H14796"/>
  <c r="H14866"/>
  <c r="H14856"/>
  <c r="P21" i="69"/>
  <c r="H13818" i="75"/>
  <c r="H14269"/>
  <c r="H14282"/>
  <c r="H14295"/>
  <c r="H14375"/>
  <c r="H14308"/>
  <c r="H8295"/>
  <c r="H8391"/>
  <c r="H32"/>
  <c r="H208"/>
  <c r="H274"/>
  <c r="H325"/>
  <c r="H353"/>
  <c r="H16187"/>
  <c r="H16235"/>
  <c r="H266"/>
  <c r="H317"/>
  <c r="H345"/>
  <c r="H3996"/>
  <c r="H3813"/>
  <c r="H3873"/>
  <c r="H3828"/>
  <c r="H3888"/>
  <c r="H4054"/>
  <c r="H4114"/>
  <c r="H4222"/>
  <c r="H4039"/>
  <c r="H4099"/>
  <c r="H4084"/>
  <c r="H4129"/>
  <c r="H4069"/>
  <c r="H4312"/>
  <c r="H4267"/>
  <c r="H4327"/>
  <c r="H4533"/>
  <c r="H4505"/>
  <c r="H4493"/>
  <c r="H4521"/>
  <c r="H4610"/>
  <c r="H4582"/>
  <c r="H4647"/>
  <c r="H4675"/>
  <c r="H4655"/>
  <c r="H4683"/>
  <c r="H5450"/>
  <c r="H5459"/>
  <c r="H5537"/>
  <c r="P25" i="25"/>
  <c r="H16215" i="75"/>
  <c r="H5545"/>
  <c r="P21" i="31"/>
  <c r="H5787" i="75"/>
  <c r="H5810"/>
  <c r="H5825"/>
  <c r="P21" i="32"/>
  <c r="H5845" i="75"/>
  <c r="H5922"/>
  <c r="H5937"/>
  <c r="H5930"/>
  <c r="H5945"/>
  <c r="H8283"/>
  <c r="H8493"/>
  <c r="H8977"/>
  <c r="AE25" i="37"/>
  <c r="H8365" i="75" s="1"/>
  <c r="H8409"/>
  <c r="H8937"/>
  <c r="H8418"/>
  <c r="H8946"/>
  <c r="AE34" i="37"/>
  <c r="H8374" i="75" s="1"/>
  <c r="H8396"/>
  <c r="H8924"/>
  <c r="AE38" i="37"/>
  <c r="H8378" i="75" s="1"/>
  <c r="H8422"/>
  <c r="H8950"/>
  <c r="H8356"/>
  <c r="H8444"/>
  <c r="H9189"/>
  <c r="H9202"/>
  <c r="H15852"/>
  <c r="H14381"/>
  <c r="H13863"/>
  <c r="H13831"/>
  <c r="H13916"/>
  <c r="H13969"/>
  <c r="H14380"/>
  <c r="H15842"/>
  <c r="H14662"/>
  <c r="H14427"/>
  <c r="H14523"/>
  <c r="H15834"/>
  <c r="H14419"/>
  <c r="H14515"/>
  <c r="H15826"/>
  <c r="H14602"/>
  <c r="H15818"/>
  <c r="H14403"/>
  <c r="H14499"/>
  <c r="H15810"/>
  <c r="H14395"/>
  <c r="H14491"/>
  <c r="H14570"/>
  <c r="AC26" i="70"/>
  <c r="H15937" i="75"/>
  <c r="H15312"/>
  <c r="H15912"/>
  <c r="H15287"/>
  <c r="H15905"/>
  <c r="H15280"/>
  <c r="H15930"/>
  <c r="H15305"/>
  <c r="H15926"/>
  <c r="H15301"/>
  <c r="H15755"/>
  <c r="H15099"/>
  <c r="AI26" i="74"/>
  <c r="H15093" i="75"/>
  <c r="H15611"/>
  <c r="H9610"/>
  <c r="H16100"/>
  <c r="H16229"/>
  <c r="H15955"/>
  <c r="H16181"/>
  <c r="H16079"/>
  <c r="H250"/>
  <c r="H427"/>
  <c r="H399"/>
  <c r="H301"/>
  <c r="H329"/>
  <c r="P30" i="6"/>
  <c r="H434" i="75"/>
  <c r="H406"/>
  <c r="H322"/>
  <c r="H350"/>
  <c r="H257"/>
  <c r="H16190"/>
  <c r="H16238"/>
  <c r="H430"/>
  <c r="H402"/>
  <c r="H318"/>
  <c r="H346"/>
  <c r="H253"/>
  <c r="H15952"/>
  <c r="H465"/>
  <c r="H16194"/>
  <c r="H16083"/>
  <c r="H16242"/>
  <c r="H474"/>
  <c r="H651"/>
  <c r="H623"/>
  <c r="H525"/>
  <c r="H553"/>
  <c r="H478"/>
  <c r="H655"/>
  <c r="H627"/>
  <c r="H529"/>
  <c r="H557"/>
  <c r="H16014"/>
  <c r="H15988"/>
  <c r="H514"/>
  <c r="H16237"/>
  <c r="H16189"/>
  <c r="H706"/>
  <c r="H757"/>
  <c r="H785"/>
  <c r="H841"/>
  <c r="H869"/>
  <c r="H714"/>
  <c r="H765"/>
  <c r="H793"/>
  <c r="H849"/>
  <c r="H877"/>
  <c r="H15973"/>
  <c r="H16009"/>
  <c r="H15946"/>
  <c r="P29" i="7"/>
  <c r="H16191" i="75"/>
  <c r="H16239"/>
  <c r="H650"/>
  <c r="H622"/>
  <c r="H538"/>
  <c r="H566"/>
  <c r="H473"/>
  <c r="H654"/>
  <c r="H626"/>
  <c r="H542"/>
  <c r="H570"/>
  <c r="H477"/>
  <c r="H658"/>
  <c r="H630"/>
  <c r="H546"/>
  <c r="H574"/>
  <c r="H481"/>
  <c r="H15974"/>
  <c r="H16013"/>
  <c r="H590"/>
  <c r="H513"/>
  <c r="H16017"/>
  <c r="H517"/>
  <c r="H16186"/>
  <c r="H16234"/>
  <c r="H742"/>
  <c r="H770"/>
  <c r="H705"/>
  <c r="H746"/>
  <c r="H774"/>
  <c r="H709"/>
  <c r="H16198"/>
  <c r="H16087"/>
  <c r="H750"/>
  <c r="H778"/>
  <c r="H16246"/>
  <c r="H713"/>
  <c r="H16005"/>
  <c r="H16021"/>
  <c r="H1652"/>
  <c r="H1062"/>
  <c r="H1437"/>
  <c r="H1392"/>
  <c r="H1648"/>
  <c r="H1058"/>
  <c r="H1433"/>
  <c r="H1388"/>
  <c r="H1644"/>
  <c r="H1054"/>
  <c r="H1429"/>
  <c r="H1384"/>
  <c r="H1640"/>
  <c r="H1050"/>
  <c r="H1425"/>
  <c r="H1380"/>
  <c r="H1632"/>
  <c r="H1042"/>
  <c r="H1417"/>
  <c r="H1372"/>
  <c r="H1628"/>
  <c r="H1038"/>
  <c r="H1413"/>
  <c r="H1368"/>
  <c r="H1624"/>
  <c r="H1034"/>
  <c r="H1409"/>
  <c r="H1364"/>
  <c r="H1620"/>
  <c r="H1030"/>
  <c r="H1405"/>
  <c r="H1360"/>
  <c r="H1616"/>
  <c r="H1026"/>
  <c r="H1401"/>
  <c r="H1356"/>
  <c r="H1612"/>
  <c r="H1022"/>
  <c r="H1397"/>
  <c r="H1352"/>
  <c r="H1825"/>
  <c r="H1017"/>
  <c r="H1541"/>
  <c r="H16027"/>
  <c r="H1821"/>
  <c r="H1013"/>
  <c r="H1537"/>
  <c r="H1817"/>
  <c r="H1653"/>
  <c r="H1009"/>
  <c r="H1533"/>
  <c r="H1494"/>
  <c r="H1461"/>
  <c r="H1490"/>
  <c r="H1457"/>
  <c r="H1486"/>
  <c r="H1453"/>
  <c r="H1482"/>
  <c r="H1449"/>
  <c r="H1478"/>
  <c r="H1445"/>
  <c r="H2760"/>
  <c r="H2443"/>
  <c r="H2410"/>
  <c r="H2764"/>
  <c r="H2447"/>
  <c r="H2414"/>
  <c r="H2768"/>
  <c r="H2451"/>
  <c r="H2418"/>
  <c r="H2772"/>
  <c r="H2455"/>
  <c r="H2422"/>
  <c r="H2776"/>
  <c r="H2459"/>
  <c r="H2426"/>
  <c r="H16203"/>
  <c r="H16089"/>
  <c r="H16251"/>
  <c r="H2314"/>
  <c r="H2669"/>
  <c r="H1906"/>
  <c r="H2084"/>
  <c r="H2269"/>
  <c r="H2318"/>
  <c r="H2673"/>
  <c r="H1910"/>
  <c r="H2088"/>
  <c r="H2273"/>
  <c r="H2322"/>
  <c r="H2677"/>
  <c r="H1914"/>
  <c r="H2092"/>
  <c r="H2277"/>
  <c r="H2326"/>
  <c r="H2681"/>
  <c r="H1918"/>
  <c r="H2096"/>
  <c r="H2281"/>
  <c r="H16206"/>
  <c r="H16092"/>
  <c r="H16254"/>
  <c r="H2330"/>
  <c r="H2685"/>
  <c r="H1922"/>
  <c r="H2100"/>
  <c r="H2285"/>
  <c r="H2334"/>
  <c r="H2689"/>
  <c r="H1926"/>
  <c r="H2104"/>
  <c r="H2289"/>
  <c r="H2338"/>
  <c r="H2693"/>
  <c r="H1930"/>
  <c r="H2108"/>
  <c r="H2293"/>
  <c r="H2342"/>
  <c r="H2697"/>
  <c r="H1934"/>
  <c r="H2112"/>
  <c r="H2297"/>
  <c r="H2346"/>
  <c r="H2701"/>
  <c r="H1938"/>
  <c r="H2116"/>
  <c r="H2301"/>
  <c r="H16257"/>
  <c r="H16209"/>
  <c r="H16095"/>
  <c r="H2350"/>
  <c r="H2705"/>
  <c r="H1942"/>
  <c r="H2120"/>
  <c r="H2305"/>
  <c r="H2354"/>
  <c r="H2709"/>
  <c r="H1946"/>
  <c r="H2124"/>
  <c r="H2309"/>
  <c r="H1974"/>
  <c r="H2498"/>
  <c r="H16033"/>
  <c r="H1978"/>
  <c r="H2502"/>
  <c r="H1982"/>
  <c r="H2506"/>
  <c r="H2919"/>
  <c r="H3443"/>
  <c r="H2923"/>
  <c r="H3447"/>
  <c r="H2927"/>
  <c r="H3451"/>
  <c r="H2931"/>
  <c r="H3455"/>
  <c r="H2935"/>
  <c r="H3459"/>
  <c r="H2952"/>
  <c r="H3327"/>
  <c r="H3637"/>
  <c r="H3282"/>
  <c r="H2956"/>
  <c r="H3331"/>
  <c r="H3641"/>
  <c r="H3286"/>
  <c r="H2960"/>
  <c r="H3335"/>
  <c r="H3645"/>
  <c r="H3290"/>
  <c r="H2964"/>
  <c r="H3339"/>
  <c r="H3649"/>
  <c r="H3294"/>
  <c r="H2968"/>
  <c r="H3343"/>
  <c r="H3653"/>
  <c r="H3298"/>
  <c r="H2972"/>
  <c r="H3347"/>
  <c r="H3657"/>
  <c r="H3302"/>
  <c r="H2976"/>
  <c r="H3351"/>
  <c r="H3661"/>
  <c r="H3306"/>
  <c r="H2980"/>
  <c r="H3355"/>
  <c r="H3665"/>
  <c r="H3310"/>
  <c r="H2984"/>
  <c r="H3359"/>
  <c r="H3669"/>
  <c r="H3314"/>
  <c r="H2988"/>
  <c r="H3363"/>
  <c r="H3673"/>
  <c r="H3318"/>
  <c r="H2992"/>
  <c r="H3367"/>
  <c r="H3677"/>
  <c r="H3322"/>
  <c r="H16038"/>
  <c r="H3400"/>
  <c r="H9708"/>
  <c r="H9842"/>
  <c r="H9962"/>
  <c r="H10202"/>
  <c r="H9704"/>
  <c r="H9778"/>
  <c r="H9898"/>
  <c r="H10018"/>
  <c r="H9700"/>
  <c r="H9834"/>
  <c r="H9954"/>
  <c r="H10194"/>
  <c r="H9696"/>
  <c r="H9770"/>
  <c r="H9890"/>
  <c r="H10010"/>
  <c r="H9692"/>
  <c r="H9826"/>
  <c r="H9946"/>
  <c r="H10186"/>
  <c r="H9688"/>
  <c r="H9762"/>
  <c r="H9882"/>
  <c r="H10002"/>
  <c r="H9684"/>
  <c r="H9818"/>
  <c r="H9938"/>
  <c r="H10178"/>
  <c r="H9680"/>
  <c r="H9754"/>
  <c r="H9874"/>
  <c r="H9994"/>
  <c r="H9676"/>
  <c r="H9810"/>
  <c r="H9930"/>
  <c r="H10170"/>
  <c r="H9672"/>
  <c r="H9746"/>
  <c r="H9866"/>
  <c r="H9986"/>
  <c r="H9668"/>
  <c r="H9802"/>
  <c r="H9922"/>
  <c r="H10162"/>
  <c r="H9664"/>
  <c r="H9738"/>
  <c r="H9858"/>
  <c r="H9978"/>
  <c r="H9660"/>
  <c r="H9794"/>
  <c r="H9914"/>
  <c r="H10154"/>
  <c r="H9656"/>
  <c r="H9730"/>
  <c r="H9850"/>
  <c r="H9970"/>
  <c r="H10345"/>
  <c r="H10405"/>
  <c r="H10465"/>
  <c r="H10585"/>
  <c r="H10765"/>
  <c r="H10271"/>
  <c r="H10525"/>
  <c r="H10349"/>
  <c r="H10409"/>
  <c r="H10469"/>
  <c r="H10275"/>
  <c r="H10769"/>
  <c r="H10589"/>
  <c r="H10353"/>
  <c r="H10413"/>
  <c r="H10473"/>
  <c r="H10533"/>
  <c r="H10773"/>
  <c r="H10357"/>
  <c r="H10417"/>
  <c r="H10477"/>
  <c r="H10283"/>
  <c r="H10597"/>
  <c r="H10537"/>
  <c r="H10777"/>
  <c r="H10361"/>
  <c r="H10421"/>
  <c r="H10481"/>
  <c r="H10287"/>
  <c r="H10601"/>
  <c r="H10781"/>
  <c r="H10365"/>
  <c r="H10425"/>
  <c r="H10485"/>
  <c r="H10291"/>
  <c r="H10605"/>
  <c r="H10785"/>
  <c r="H10545"/>
  <c r="H10369"/>
  <c r="H10429"/>
  <c r="H10489"/>
  <c r="H10549"/>
  <c r="H10295"/>
  <c r="H10609"/>
  <c r="H10789"/>
  <c r="H10373"/>
  <c r="H10433"/>
  <c r="H10493"/>
  <c r="H10299"/>
  <c r="H10553"/>
  <c r="H10613"/>
  <c r="H10793"/>
  <c r="H10377"/>
  <c r="H10437"/>
  <c r="H10497"/>
  <c r="H10617"/>
  <c r="H10797"/>
  <c r="H10557"/>
  <c r="H10381"/>
  <c r="H10441"/>
  <c r="H10307"/>
  <c r="H10621"/>
  <c r="H10801"/>
  <c r="H10501"/>
  <c r="H10385"/>
  <c r="H10445"/>
  <c r="H10565"/>
  <c r="H10505"/>
  <c r="H10625"/>
  <c r="H10805"/>
  <c r="H10311"/>
  <c r="H10389"/>
  <c r="H10449"/>
  <c r="H10315"/>
  <c r="H10569"/>
  <c r="H10629"/>
  <c r="H10809"/>
  <c r="H10393"/>
  <c r="H10453"/>
  <c r="H10319"/>
  <c r="H10633"/>
  <c r="H10813"/>
  <c r="H10513"/>
  <c r="H10397"/>
  <c r="H10457"/>
  <c r="H10323"/>
  <c r="H10517"/>
  <c r="H10637"/>
  <c r="H10817"/>
  <c r="H10577"/>
  <c r="H10883"/>
  <c r="H10957"/>
  <c r="H11077"/>
  <c r="H11197"/>
  <c r="H11017"/>
  <c r="H10887"/>
  <c r="H11021"/>
  <c r="H11141"/>
  <c r="H11381"/>
  <c r="H11081"/>
  <c r="H10961"/>
  <c r="H10891"/>
  <c r="H10965"/>
  <c r="H11085"/>
  <c r="H11205"/>
  <c r="H11145"/>
  <c r="H11025"/>
  <c r="H10895"/>
  <c r="H11029"/>
  <c r="H11149"/>
  <c r="H11389"/>
  <c r="H11209"/>
  <c r="H11089"/>
  <c r="H10969"/>
  <c r="H10899"/>
  <c r="H10973"/>
  <c r="H11093"/>
  <c r="H11213"/>
  <c r="H11393"/>
  <c r="H11153"/>
  <c r="H11033"/>
  <c r="H10903"/>
  <c r="H11037"/>
  <c r="H11157"/>
  <c r="H11397"/>
  <c r="H11217"/>
  <c r="H10977"/>
  <c r="H11097"/>
  <c r="H10907"/>
  <c r="H10981"/>
  <c r="H11101"/>
  <c r="H11221"/>
  <c r="H11401"/>
  <c r="H11041"/>
  <c r="H11161"/>
  <c r="H10911"/>
  <c r="H11045"/>
  <c r="H11165"/>
  <c r="H11405"/>
  <c r="H10985"/>
  <c r="H11105"/>
  <c r="H11225"/>
  <c r="H10915"/>
  <c r="H10989"/>
  <c r="H11109"/>
  <c r="H11229"/>
  <c r="H11049"/>
  <c r="H11169"/>
  <c r="H11409"/>
  <c r="H10919"/>
  <c r="H11053"/>
  <c r="H11173"/>
  <c r="H11413"/>
  <c r="H11113"/>
  <c r="H10993"/>
  <c r="H11233"/>
  <c r="H10923"/>
  <c r="H10997"/>
  <c r="H11117"/>
  <c r="H11237"/>
  <c r="H11177"/>
  <c r="H11057"/>
  <c r="H11417"/>
  <c r="H10927"/>
  <c r="H11061"/>
  <c r="H11181"/>
  <c r="H11421"/>
  <c r="H11241"/>
  <c r="H11121"/>
  <c r="H10931"/>
  <c r="H11005"/>
  <c r="H11125"/>
  <c r="H11245"/>
  <c r="H11425"/>
  <c r="H11185"/>
  <c r="H10935"/>
  <c r="H11069"/>
  <c r="H11189"/>
  <c r="H11429"/>
  <c r="H11249"/>
  <c r="H10939"/>
  <c r="H11013"/>
  <c r="H11133"/>
  <c r="H11253"/>
  <c r="H11433"/>
  <c r="H10329"/>
  <c r="Q21" i="55"/>
  <c r="H10951" i="75"/>
  <c r="H11436"/>
  <c r="H11256"/>
  <c r="H11316"/>
  <c r="H16127"/>
  <c r="H11505"/>
  <c r="H16115"/>
  <c r="H11501"/>
  <c r="H16104"/>
  <c r="H11681"/>
  <c r="H11690"/>
  <c r="H16116"/>
  <c r="H11685"/>
  <c r="H16128"/>
  <c r="H11689"/>
  <c r="H16108"/>
  <c r="H11961"/>
  <c r="H11868"/>
  <c r="H11932"/>
  <c r="H16120"/>
  <c r="H11872"/>
  <c r="H16163"/>
  <c r="H12060"/>
  <c r="H16151"/>
  <c r="H12056"/>
  <c r="H16139"/>
  <c r="H12119"/>
  <c r="H12052"/>
  <c r="H12148"/>
  <c r="H16134"/>
  <c r="H12295"/>
  <c r="H16146"/>
  <c r="H12299"/>
  <c r="H12480"/>
  <c r="H12509"/>
  <c r="H12303"/>
  <c r="H16135"/>
  <c r="H12540"/>
  <c r="H16147"/>
  <c r="H12544"/>
  <c r="H12548"/>
  <c r="H12725"/>
  <c r="H12754"/>
  <c r="H16174"/>
  <c r="H12786"/>
  <c r="H12792"/>
  <c r="H16168"/>
  <c r="H16279"/>
  <c r="H13637"/>
  <c r="H13701"/>
  <c r="H14563"/>
  <c r="V26" i="70"/>
  <c r="H15090" i="75"/>
  <c r="Z26" i="74"/>
  <c r="H15101" i="75"/>
  <c r="H15895"/>
  <c r="H15047"/>
  <c r="H15066"/>
  <c r="H15192"/>
  <c r="H15213"/>
  <c r="H15371"/>
  <c r="S26" i="74"/>
  <c r="AE32" i="36"/>
  <c r="H7601" i="75" s="1"/>
  <c r="H7645"/>
  <c r="H8173"/>
  <c r="H7623"/>
  <c r="H8151"/>
  <c r="AE40" i="36"/>
  <c r="H8118" i="75"/>
  <c r="H7653"/>
  <c r="H8181"/>
  <c r="H7631"/>
  <c r="H8159"/>
  <c r="H6907"/>
  <c r="H6951"/>
  <c r="H7435"/>
  <c r="P21" i="34"/>
  <c r="H5967" i="75"/>
  <c r="H5978"/>
  <c r="H6686"/>
  <c r="H6049"/>
  <c r="H6437"/>
  <c r="H6371"/>
  <c r="AE27" i="34"/>
  <c r="H6054" i="75" s="1"/>
  <c r="H6098"/>
  <c r="H6626"/>
  <c r="H6400"/>
  <c r="H5992"/>
  <c r="H6672"/>
  <c r="H6650"/>
  <c r="H5996"/>
  <c r="H1487"/>
  <c r="H2501"/>
  <c r="H2421"/>
  <c r="H2312"/>
  <c r="H2296"/>
  <c r="H2272"/>
  <c r="H2119"/>
  <c r="H2095"/>
  <c r="H1941"/>
  <c r="H1925"/>
  <c r="H1909"/>
  <c r="H2581"/>
  <c r="H2597"/>
  <c r="H2613"/>
  <c r="H3742"/>
  <c r="H3726"/>
  <c r="H3569"/>
  <c r="H3553"/>
  <c r="H3458"/>
  <c r="H3442"/>
  <c r="H3309"/>
  <c r="H3293"/>
  <c r="H2922"/>
  <c r="P29" i="12"/>
  <c r="H16265" i="75" s="1"/>
  <c r="H4451"/>
  <c r="H4688"/>
  <c r="H4680"/>
  <c r="H4656"/>
  <c r="H4648"/>
  <c r="W21" i="69"/>
  <c r="H33" i="75"/>
  <c r="H311"/>
  <c r="H303"/>
  <c r="H405"/>
  <c r="H1528"/>
  <c r="H1512"/>
  <c r="H1000"/>
  <c r="H992"/>
  <c r="H2472"/>
  <c r="H2218"/>
  <c r="H2069"/>
  <c r="H2053"/>
  <c r="H2037"/>
  <c r="H1808"/>
  <c r="H2767"/>
  <c r="H3469"/>
  <c r="H3413"/>
  <c r="H3373"/>
  <c r="H3272"/>
  <c r="H3256"/>
  <c r="H3240"/>
  <c r="H3087"/>
  <c r="H3079"/>
  <c r="H3063"/>
  <c r="H3055"/>
  <c r="H2901"/>
  <c r="H2893"/>
  <c r="H2877"/>
  <c r="H3902"/>
  <c r="H3887"/>
  <c r="H3866"/>
  <c r="H3846"/>
  <c r="H4413"/>
  <c r="H4317"/>
  <c r="H4301"/>
  <c r="H4450"/>
  <c r="H4461"/>
  <c r="H4510"/>
  <c r="H4565"/>
  <c r="H4673"/>
  <c r="H4641"/>
  <c r="AB26" i="74"/>
  <c r="U26"/>
  <c r="H5508" i="75"/>
  <c r="H5560"/>
  <c r="H9007"/>
  <c r="H8999"/>
  <c r="H8915"/>
  <c r="H8392"/>
  <c r="H15291"/>
  <c r="H14695"/>
  <c r="H13836"/>
  <c r="P21" i="71"/>
  <c r="P21" i="24"/>
  <c r="P44" i="10"/>
  <c r="H58" i="75"/>
  <c r="H28"/>
  <c r="H213"/>
  <c r="H219"/>
  <c r="AB26" i="70"/>
  <c r="X26"/>
  <c r="P25" i="26"/>
  <c r="P44" i="11"/>
  <c r="H89" i="75"/>
  <c r="P29" i="6"/>
  <c r="H182" i="75"/>
  <c r="H30"/>
  <c r="H15949"/>
  <c r="H3940"/>
  <c r="H8963"/>
  <c r="H384"/>
  <c r="H339"/>
  <c r="H331"/>
  <c r="H315"/>
  <c r="H307"/>
  <c r="H275"/>
  <c r="H267"/>
  <c r="H571"/>
  <c r="H563"/>
  <c r="H547"/>
  <c r="H539"/>
  <c r="H491"/>
  <c r="H401"/>
  <c r="H409"/>
  <c r="H429"/>
  <c r="H437"/>
  <c r="H880"/>
  <c r="H872"/>
  <c r="H775"/>
  <c r="H751"/>
  <c r="H743"/>
  <c r="H735"/>
  <c r="H695"/>
  <c r="H1524"/>
  <c r="H1516"/>
  <c r="H1508"/>
  <c r="H1500"/>
  <c r="H1476"/>
  <c r="H1468"/>
  <c r="H1391"/>
  <c r="H1383"/>
  <c r="H1375"/>
  <c r="H1367"/>
  <c r="H1359"/>
  <c r="H1351"/>
  <c r="H1343"/>
  <c r="H1335"/>
  <c r="H1327"/>
  <c r="H1319"/>
  <c r="H1311"/>
  <c r="H1158"/>
  <c r="H1150"/>
  <c r="H1142"/>
  <c r="H1134"/>
  <c r="H1126"/>
  <c r="H1004"/>
  <c r="H996"/>
  <c r="H988"/>
  <c r="H980"/>
  <c r="H972"/>
  <c r="H964"/>
  <c r="H956"/>
  <c r="H948"/>
  <c r="H2492"/>
  <c r="H2484"/>
  <c r="H2476"/>
  <c r="H2468"/>
  <c r="H2436"/>
  <c r="H2399"/>
  <c r="H2391"/>
  <c r="H2383"/>
  <c r="H2375"/>
  <c r="H2367"/>
  <c r="H2359"/>
  <c r="H2073"/>
  <c r="H2065"/>
  <c r="H2057"/>
  <c r="H2049"/>
  <c r="H2041"/>
  <c r="H2020"/>
  <c r="H2012"/>
  <c r="H2004"/>
  <c r="H1996"/>
  <c r="H1988"/>
  <c r="H1964"/>
  <c r="H1956"/>
  <c r="H1615"/>
  <c r="H1623"/>
  <c r="H1631"/>
  <c r="H1639"/>
  <c r="H1647"/>
  <c r="H1796"/>
  <c r="H1804"/>
  <c r="H1812"/>
  <c r="H2574"/>
  <c r="H2582"/>
  <c r="H2590"/>
  <c r="H2598"/>
  <c r="H2606"/>
  <c r="H2614"/>
  <c r="H2763"/>
  <c r="H2771"/>
  <c r="H2779"/>
  <c r="H3739"/>
  <c r="H3731"/>
  <c r="H3723"/>
  <c r="H3582"/>
  <c r="H3574"/>
  <c r="H3566"/>
  <c r="H3558"/>
  <c r="H3550"/>
  <c r="H3542"/>
  <c r="H3465"/>
  <c r="H3433"/>
  <c r="H3425"/>
  <c r="H3417"/>
  <c r="H3409"/>
  <c r="H3393"/>
  <c r="H3385"/>
  <c r="H3377"/>
  <c r="H3276"/>
  <c r="H3268"/>
  <c r="H3260"/>
  <c r="H3252"/>
  <c r="H3244"/>
  <c r="H3236"/>
  <c r="H3091"/>
  <c r="H3083"/>
  <c r="H3075"/>
  <c r="H3067"/>
  <c r="H3059"/>
  <c r="H3051"/>
  <c r="H3038"/>
  <c r="H3030"/>
  <c r="H3022"/>
  <c r="H3014"/>
  <c r="H3006"/>
  <c r="H2945"/>
  <c r="H2913"/>
  <c r="H2905"/>
  <c r="H2897"/>
  <c r="H2889"/>
  <c r="H2881"/>
  <c r="H2873"/>
  <c r="H3906"/>
  <c r="H3898"/>
  <c r="H3891"/>
  <c r="H3883"/>
  <c r="H3863"/>
  <c r="H3842"/>
  <c r="H3827"/>
  <c r="H3806"/>
  <c r="H4362"/>
  <c r="H4354"/>
  <c r="H4346"/>
  <c r="H4313"/>
  <c r="H4297"/>
  <c r="H4454"/>
  <c r="H4514"/>
  <c r="H4506"/>
  <c r="H4601"/>
  <c r="H4593"/>
  <c r="H4569"/>
  <c r="H4535"/>
  <c r="H4543"/>
  <c r="H4669"/>
  <c r="H4661"/>
  <c r="H4645"/>
  <c r="H4637"/>
  <c r="V21" i="74"/>
  <c r="H15044" i="75" s="1"/>
  <c r="P22" i="28"/>
  <c r="H5830" i="75"/>
  <c r="P21" i="33"/>
  <c r="H8936" i="75"/>
  <c r="H8923"/>
  <c r="H8440"/>
  <c r="H8400"/>
  <c r="AE37" i="37"/>
  <c r="H8352" i="75"/>
  <c r="H10198"/>
  <c r="H10182"/>
  <c r="H10166"/>
  <c r="H10150"/>
  <c r="H10022"/>
  <c r="H10006"/>
  <c r="H9990"/>
  <c r="H9974"/>
  <c r="H9958"/>
  <c r="H9942"/>
  <c r="H9926"/>
  <c r="H9910"/>
  <c r="H9894"/>
  <c r="H9878"/>
  <c r="H9862"/>
  <c r="H9830"/>
  <c r="H9814"/>
  <c r="H9798"/>
  <c r="H9782"/>
  <c r="H9766"/>
  <c r="H9750"/>
  <c r="H9734"/>
  <c r="H10562"/>
  <c r="H10541"/>
  <c r="H10454"/>
  <c r="H10410"/>
  <c r="H11129"/>
  <c r="H11001"/>
  <c r="H10916"/>
  <c r="H11504"/>
  <c r="H12264"/>
  <c r="H4085"/>
  <c r="H4036"/>
  <c r="H15314"/>
  <c r="H15270"/>
  <c r="H14411"/>
  <c r="H14284"/>
  <c r="H16065"/>
  <c r="H16173"/>
  <c r="H9631"/>
  <c r="H16101"/>
  <c r="H15956"/>
  <c r="H16241"/>
  <c r="H16193"/>
  <c r="H16082"/>
  <c r="H16236"/>
  <c r="H16188"/>
  <c r="H16183"/>
  <c r="H16081"/>
  <c r="H16231"/>
  <c r="H16084"/>
  <c r="H16195"/>
  <c r="H16243"/>
  <c r="H16020"/>
  <c r="H16004"/>
  <c r="H16256"/>
  <c r="H16094"/>
  <c r="H16208"/>
  <c r="H16253"/>
  <c r="H16091"/>
  <c r="H16205"/>
  <c r="H16202"/>
  <c r="H16088"/>
  <c r="H16250"/>
  <c r="H4038"/>
  <c r="H4098"/>
  <c r="H4083"/>
  <c r="H4221"/>
  <c r="H4128"/>
  <c r="H4042"/>
  <c r="H4102"/>
  <c r="H4087"/>
  <c r="H4057"/>
  <c r="H4132"/>
  <c r="H4072"/>
  <c r="H4117"/>
  <c r="H4194"/>
  <c r="H4202"/>
  <c r="H5479"/>
  <c r="H5470"/>
  <c r="H16220"/>
  <c r="H5510"/>
  <c r="H16221"/>
  <c r="H5547"/>
  <c r="H5812"/>
  <c r="H5827"/>
  <c r="H5808"/>
  <c r="H5823"/>
  <c r="H5804"/>
  <c r="H5819"/>
  <c r="H8296"/>
  <c r="H8457"/>
  <c r="H8341"/>
  <c r="H8385"/>
  <c r="H8429"/>
  <c r="H8913"/>
  <c r="H8345"/>
  <c r="AE27" i="37"/>
  <c r="H8389" i="75"/>
  <c r="H8433"/>
  <c r="H8917"/>
  <c r="AE32" i="37"/>
  <c r="H8372" i="75" s="1"/>
  <c r="H8350"/>
  <c r="H8394"/>
  <c r="H8438"/>
  <c r="H8922"/>
  <c r="AE36" i="37"/>
  <c r="H8354" i="75"/>
  <c r="H8398"/>
  <c r="H8442"/>
  <c r="H8926"/>
  <c r="H8845"/>
  <c r="H8358"/>
  <c r="AE40" i="37"/>
  <c r="H8380" i="75" s="1"/>
  <c r="H8402"/>
  <c r="H8446"/>
  <c r="H8930"/>
  <c r="H9200"/>
  <c r="H9187"/>
  <c r="H9196"/>
  <c r="H9208"/>
  <c r="H9183"/>
  <c r="H9783"/>
  <c r="H9843"/>
  <c r="H9903"/>
  <c r="H9963"/>
  <c r="H10023"/>
  <c r="H10203"/>
  <c r="H9779"/>
  <c r="H9839"/>
  <c r="H9899"/>
  <c r="H9959"/>
  <c r="H10019"/>
  <c r="H10199"/>
  <c r="H9775"/>
  <c r="H9835"/>
  <c r="H9895"/>
  <c r="H9955"/>
  <c r="H10015"/>
  <c r="H10195"/>
  <c r="H9771"/>
  <c r="H9831"/>
  <c r="H9891"/>
  <c r="H9951"/>
  <c r="H10011"/>
  <c r="H10191"/>
  <c r="H9767"/>
  <c r="H9827"/>
  <c r="H9887"/>
  <c r="H9947"/>
  <c r="H10007"/>
  <c r="H10187"/>
  <c r="H9763"/>
  <c r="H9823"/>
  <c r="H9883"/>
  <c r="H9943"/>
  <c r="H10003"/>
  <c r="H10183"/>
  <c r="H9759"/>
  <c r="H9819"/>
  <c r="H9879"/>
  <c r="H9939"/>
  <c r="H9999"/>
  <c r="H10179"/>
  <c r="H9755"/>
  <c r="H9815"/>
  <c r="H9875"/>
  <c r="H9935"/>
  <c r="H9995"/>
  <c r="H10175"/>
  <c r="H9751"/>
  <c r="H9811"/>
  <c r="H9871"/>
  <c r="H9931"/>
  <c r="H9991"/>
  <c r="H10171"/>
  <c r="H9747"/>
  <c r="H9807"/>
  <c r="H9867"/>
  <c r="H9927"/>
  <c r="H9987"/>
  <c r="H10167"/>
  <c r="H9743"/>
  <c r="H9803"/>
  <c r="H9863"/>
  <c r="H9923"/>
  <c r="H9983"/>
  <c r="H10163"/>
  <c r="H9739"/>
  <c r="H9799"/>
  <c r="H9859"/>
  <c r="H9919"/>
  <c r="H9979"/>
  <c r="H10159"/>
  <c r="H9735"/>
  <c r="H9795"/>
  <c r="H9855"/>
  <c r="H9915"/>
  <c r="H9975"/>
  <c r="H10155"/>
  <c r="H9731"/>
  <c r="H9791"/>
  <c r="H9851"/>
  <c r="H9911"/>
  <c r="H9971"/>
  <c r="H10151"/>
  <c r="H9727"/>
  <c r="H9787"/>
  <c r="H9847"/>
  <c r="H9907"/>
  <c r="H9967"/>
  <c r="H10147"/>
  <c r="H10344"/>
  <c r="H10404"/>
  <c r="H10464"/>
  <c r="H10524"/>
  <c r="H10584"/>
  <c r="H10348"/>
  <c r="H10408"/>
  <c r="H10468"/>
  <c r="H10528"/>
  <c r="H10588"/>
  <c r="H10274"/>
  <c r="H10352"/>
  <c r="H10412"/>
  <c r="H10472"/>
  <c r="H10532"/>
  <c r="H10592"/>
  <c r="H10278"/>
  <c r="H10356"/>
  <c r="H10416"/>
  <c r="H10476"/>
  <c r="H10536"/>
  <c r="H10596"/>
  <c r="H10360"/>
  <c r="H10420"/>
  <c r="H10480"/>
  <c r="H10540"/>
  <c r="H10600"/>
  <c r="H10286"/>
  <c r="H10364"/>
  <c r="H10424"/>
  <c r="H10484"/>
  <c r="H10544"/>
  <c r="H10368"/>
  <c r="H10428"/>
  <c r="H10488"/>
  <c r="H10548"/>
  <c r="H10372"/>
  <c r="H10432"/>
  <c r="H10492"/>
  <c r="H10552"/>
  <c r="H10298"/>
  <c r="H10376"/>
  <c r="H10436"/>
  <c r="H10496"/>
  <c r="H10556"/>
  <c r="H10380"/>
  <c r="H10440"/>
  <c r="H10500"/>
  <c r="H10560"/>
  <c r="H10306"/>
  <c r="H10384"/>
  <c r="H10444"/>
  <c r="H10504"/>
  <c r="H10564"/>
  <c r="H10310"/>
  <c r="H10388"/>
  <c r="H10448"/>
  <c r="H10508"/>
  <c r="H10568"/>
  <c r="H10392"/>
  <c r="H10452"/>
  <c r="H10512"/>
  <c r="H10572"/>
  <c r="H10318"/>
  <c r="H10396"/>
  <c r="H10456"/>
  <c r="H10516"/>
  <c r="H10576"/>
  <c r="H10400"/>
  <c r="H10460"/>
  <c r="H10520"/>
  <c r="H10580"/>
  <c r="H10886"/>
  <c r="H11200"/>
  <c r="H11080"/>
  <c r="H11380"/>
  <c r="H10890"/>
  <c r="H10964"/>
  <c r="H11384"/>
  <c r="H11144"/>
  <c r="H10894"/>
  <c r="H11028"/>
  <c r="H11208"/>
  <c r="H10898"/>
  <c r="H11092"/>
  <c r="H10972"/>
  <c r="H11392"/>
  <c r="H10902"/>
  <c r="H10976"/>
  <c r="H11156"/>
  <c r="H11036"/>
  <c r="H10906"/>
  <c r="H11040"/>
  <c r="H11220"/>
  <c r="H11100"/>
  <c r="H10910"/>
  <c r="H11104"/>
  <c r="H11404"/>
  <c r="H10984"/>
  <c r="H11164"/>
  <c r="H10914"/>
  <c r="H11168"/>
  <c r="H11048"/>
  <c r="H11228"/>
  <c r="H10918"/>
  <c r="H11232"/>
  <c r="H11112"/>
  <c r="H11412"/>
  <c r="H10922"/>
  <c r="H10996"/>
  <c r="H11416"/>
  <c r="H11176"/>
  <c r="H10926"/>
  <c r="H11060"/>
  <c r="H11240"/>
  <c r="H10930"/>
  <c r="H11124"/>
  <c r="H11004"/>
  <c r="H11424"/>
  <c r="H10934"/>
  <c r="H11008"/>
  <c r="H11188"/>
  <c r="H11068"/>
  <c r="H10938"/>
  <c r="H11072"/>
  <c r="H11252"/>
  <c r="H11132"/>
  <c r="H10336"/>
  <c r="H10641"/>
  <c r="H10701"/>
  <c r="H10821"/>
  <c r="H16103"/>
  <c r="H11497"/>
  <c r="H11506"/>
  <c r="H11535"/>
  <c r="H16124"/>
  <c r="H11502"/>
  <c r="H16112"/>
  <c r="H11498"/>
  <c r="H16107"/>
  <c r="H11777"/>
  <c r="H11684"/>
  <c r="H11748"/>
  <c r="H16119"/>
  <c r="H11688"/>
  <c r="H16123"/>
  <c r="H11867"/>
  <c r="H16111"/>
  <c r="H11990"/>
  <c r="H12019"/>
  <c r="H12090"/>
  <c r="H16130"/>
  <c r="H12049"/>
  <c r="H12061"/>
  <c r="H16154"/>
  <c r="H12057"/>
  <c r="H16131"/>
  <c r="H12335"/>
  <c r="H12306"/>
  <c r="H12294"/>
  <c r="H12539"/>
  <c r="H12551"/>
  <c r="H16132"/>
  <c r="H12580"/>
  <c r="H12543"/>
  <c r="H16144"/>
  <c r="H12547"/>
  <c r="H16156"/>
  <c r="H16166"/>
  <c r="H12784"/>
  <c r="H16175"/>
  <c r="H12790"/>
  <c r="H12967"/>
  <c r="H16277"/>
  <c r="H16278"/>
  <c r="H13302"/>
  <c r="H13134" s="1"/>
  <c r="E13134" s="1"/>
  <c r="H13366"/>
  <c r="H14181"/>
  <c r="H13838"/>
  <c r="H14429"/>
  <c r="H14525"/>
  <c r="H14677"/>
  <c r="H15840"/>
  <c r="H14425"/>
  <c r="H14521"/>
  <c r="H14421"/>
  <c r="H14517"/>
  <c r="H15836"/>
  <c r="H15832"/>
  <c r="H14417"/>
  <c r="H14513"/>
  <c r="H14413"/>
  <c r="H14509"/>
  <c r="H15828"/>
  <c r="H15824"/>
  <c r="H14409"/>
  <c r="H14505"/>
  <c r="H14405"/>
  <c r="H14501"/>
  <c r="H15820"/>
  <c r="H15816"/>
  <c r="H14401"/>
  <c r="H14497"/>
  <c r="H14397"/>
  <c r="H14493"/>
  <c r="H15812"/>
  <c r="H15808"/>
  <c r="H14393"/>
  <c r="H14489"/>
  <c r="H15802"/>
  <c r="H14387"/>
  <c r="H14483"/>
  <c r="H14697"/>
  <c r="H14769"/>
  <c r="H14763"/>
  <c r="H14806"/>
  <c r="H14994"/>
  <c r="H15938"/>
  <c r="H15313"/>
  <c r="H15925"/>
  <c r="H15300"/>
  <c r="H15913"/>
  <c r="H15288"/>
  <c r="H15271"/>
  <c r="H15896"/>
  <c r="H15917"/>
  <c r="H15292"/>
  <c r="H15910"/>
  <c r="H15285"/>
  <c r="H15906"/>
  <c r="H15281"/>
  <c r="H15902"/>
  <c r="H15277"/>
  <c r="H15931"/>
  <c r="H15306"/>
  <c r="H15097"/>
  <c r="H15707"/>
  <c r="H15089"/>
  <c r="H15515"/>
  <c r="H15081"/>
  <c r="H15323"/>
  <c r="H110"/>
  <c r="H15951"/>
  <c r="H15953"/>
  <c r="H16031"/>
  <c r="H16035"/>
  <c r="H16040"/>
  <c r="H5462"/>
  <c r="H16222"/>
  <c r="H9418"/>
  <c r="E9418" s="1"/>
  <c r="H9636"/>
  <c r="H16155"/>
  <c r="H341"/>
  <c r="H337"/>
  <c r="H333"/>
  <c r="H313"/>
  <c r="H309"/>
  <c r="H305"/>
  <c r="H297"/>
  <c r="H269"/>
  <c r="H245"/>
  <c r="H573"/>
  <c r="H569"/>
  <c r="H565"/>
  <c r="H545"/>
  <c r="H541"/>
  <c r="H537"/>
  <c r="H489"/>
  <c r="H403"/>
  <c r="H407"/>
  <c r="H411"/>
  <c r="H431"/>
  <c r="H435"/>
  <c r="H439"/>
  <c r="H781"/>
  <c r="H777"/>
  <c r="H773"/>
  <c r="H769"/>
  <c r="H753"/>
  <c r="H749"/>
  <c r="H745"/>
  <c r="H741"/>
  <c r="H737"/>
  <c r="H701"/>
  <c r="H697"/>
  <c r="H685"/>
  <c r="H1529"/>
  <c r="H1525"/>
  <c r="H1521"/>
  <c r="H1517"/>
  <c r="H1513"/>
  <c r="H1497"/>
  <c r="H1493"/>
  <c r="H1489"/>
  <c r="H1485"/>
  <c r="H1481"/>
  <c r="H1477"/>
  <c r="H1473"/>
  <c r="H1469"/>
  <c r="H1376"/>
  <c r="H1344"/>
  <c r="H1340"/>
  <c r="H1336"/>
  <c r="H1332"/>
  <c r="H1328"/>
  <c r="H1324"/>
  <c r="H1320"/>
  <c r="H1316"/>
  <c r="H1312"/>
  <c r="H1308"/>
  <c r="H1304"/>
  <c r="H1163"/>
  <c r="H1159"/>
  <c r="H1155"/>
  <c r="H1151"/>
  <c r="H1147"/>
  <c r="H1143"/>
  <c r="H1139"/>
  <c r="H1135"/>
  <c r="H1131"/>
  <c r="H1127"/>
  <c r="H1123"/>
  <c r="H1119"/>
  <c r="H1110"/>
  <c r="H1106"/>
  <c r="H1102"/>
  <c r="H1098"/>
  <c r="H1094"/>
  <c r="H1090"/>
  <c r="H1086"/>
  <c r="H1082"/>
  <c r="H1078"/>
  <c r="H1074"/>
  <c r="H1070"/>
  <c r="H1005"/>
  <c r="H1001"/>
  <c r="H997"/>
  <c r="H993"/>
  <c r="H989"/>
  <c r="H981"/>
  <c r="H977"/>
  <c r="H973"/>
  <c r="H969"/>
  <c r="H965"/>
  <c r="H961"/>
  <c r="H957"/>
  <c r="H953"/>
  <c r="H949"/>
  <c r="H945"/>
  <c r="H941"/>
  <c r="H2494"/>
  <c r="H2490"/>
  <c r="H2486"/>
  <c r="H2482"/>
  <c r="H2478"/>
  <c r="H2474"/>
  <c r="H2466"/>
  <c r="H2438"/>
  <c r="H2434"/>
  <c r="H2401"/>
  <c r="H2397"/>
  <c r="H2393"/>
  <c r="H2389"/>
  <c r="H2385"/>
  <c r="H2381"/>
  <c r="H2377"/>
  <c r="H2373"/>
  <c r="H2369"/>
  <c r="H2365"/>
  <c r="H2361"/>
  <c r="H2128"/>
  <c r="H2075"/>
  <c r="H2071"/>
  <c r="H2067"/>
  <c r="H2063"/>
  <c r="H2059"/>
  <c r="H2055"/>
  <c r="H2051"/>
  <c r="H2047"/>
  <c r="H2043"/>
  <c r="H2039"/>
  <c r="H2035"/>
  <c r="H2026"/>
  <c r="H2022"/>
  <c r="H2018"/>
  <c r="H2014"/>
  <c r="H2010"/>
  <c r="H2006"/>
  <c r="H2002"/>
  <c r="H1998"/>
  <c r="H1994"/>
  <c r="H1990"/>
  <c r="H1986"/>
  <c r="H1950"/>
  <c r="H1609"/>
  <c r="H1613"/>
  <c r="H1617"/>
  <c r="H1621"/>
  <c r="H1625"/>
  <c r="H1629"/>
  <c r="H1633"/>
  <c r="H1637"/>
  <c r="H1641"/>
  <c r="H1645"/>
  <c r="H1649"/>
  <c r="H1794"/>
  <c r="H1798"/>
  <c r="H1802"/>
  <c r="H1806"/>
  <c r="H1810"/>
  <c r="H1814"/>
  <c r="H2576"/>
  <c r="H2580"/>
  <c r="H2584"/>
  <c r="H2588"/>
  <c r="H2592"/>
  <c r="H2596"/>
  <c r="H2600"/>
  <c r="H2604"/>
  <c r="H2608"/>
  <c r="H2612"/>
  <c r="H2616"/>
  <c r="H2713"/>
  <c r="H2761"/>
  <c r="H2765"/>
  <c r="H2769"/>
  <c r="H2773"/>
  <c r="H2777"/>
  <c r="H3752"/>
  <c r="H3748"/>
  <c r="H3744"/>
  <c r="H3740"/>
  <c r="H3736"/>
  <c r="H3732"/>
  <c r="H3728"/>
  <c r="H3724"/>
  <c r="H3583"/>
  <c r="H3579"/>
  <c r="H3575"/>
  <c r="H3571"/>
  <c r="H3567"/>
  <c r="H3563"/>
  <c r="H3559"/>
  <c r="H3555"/>
  <c r="H3551"/>
  <c r="H3547"/>
  <c r="H3543"/>
  <c r="H3539"/>
  <c r="H3471"/>
  <c r="H3467"/>
  <c r="H3463"/>
  <c r="H3435"/>
  <c r="H3431"/>
  <c r="H3427"/>
  <c r="H3423"/>
  <c r="H3419"/>
  <c r="H3415"/>
  <c r="H3411"/>
  <c r="H3407"/>
  <c r="H3391"/>
  <c r="H3387"/>
  <c r="H3383"/>
  <c r="H3379"/>
  <c r="H3375"/>
  <c r="H3274"/>
  <c r="H3270"/>
  <c r="H3266"/>
  <c r="H3262"/>
  <c r="H3258"/>
  <c r="H3254"/>
  <c r="H3250"/>
  <c r="H3246"/>
  <c r="H3242"/>
  <c r="H3238"/>
  <c r="H3234"/>
  <c r="H3089"/>
  <c r="H3085"/>
  <c r="H3081"/>
  <c r="H3077"/>
  <c r="H3073"/>
  <c r="H3069"/>
  <c r="H3065"/>
  <c r="H3061"/>
  <c r="H3057"/>
  <c r="H3053"/>
  <c r="H3049"/>
  <c r="H3040"/>
  <c r="H3036"/>
  <c r="H3032"/>
  <c r="H3028"/>
  <c r="H3024"/>
  <c r="H3020"/>
  <c r="H3016"/>
  <c r="H3012"/>
  <c r="H3008"/>
  <c r="H3004"/>
  <c r="H3000"/>
  <c r="H2911"/>
  <c r="H2903"/>
  <c r="H2899"/>
  <c r="H2895"/>
  <c r="H2891"/>
  <c r="H2883"/>
  <c r="H2879"/>
  <c r="H2875"/>
  <c r="H3972"/>
  <c r="H3904"/>
  <c r="H3900"/>
  <c r="H3860"/>
  <c r="H3856"/>
  <c r="H3852"/>
  <c r="H3844"/>
  <c r="H3840"/>
  <c r="H3993"/>
  <c r="H3997"/>
  <c r="H4003"/>
  <c r="H4383"/>
  <c r="H4363"/>
  <c r="H4359"/>
  <c r="H4355"/>
  <c r="H4351"/>
  <c r="H4319"/>
  <c r="H4315"/>
  <c r="H4311"/>
  <c r="H4303"/>
  <c r="H4299"/>
  <c r="H4295"/>
  <c r="H4449"/>
  <c r="H4453"/>
  <c r="H4457"/>
  <c r="H4602"/>
  <c r="H4598"/>
  <c r="H4594"/>
  <c r="H4590"/>
  <c r="H4686"/>
  <c r="H4682"/>
  <c r="H4678"/>
  <c r="H5442"/>
  <c r="H5480"/>
  <c r="H5817"/>
  <c r="H5809"/>
  <c r="H5884"/>
  <c r="H5876"/>
  <c r="H5943"/>
  <c r="H5935"/>
  <c r="H5927"/>
  <c r="H5919"/>
  <c r="H8948"/>
  <c r="H8916"/>
  <c r="H8479"/>
  <c r="H8420"/>
  <c r="AE23" i="37"/>
  <c r="H8363" i="75" s="1"/>
  <c r="H9217"/>
  <c r="H10819"/>
  <c r="H10811"/>
  <c r="H10803"/>
  <c r="H10795"/>
  <c r="H10787"/>
  <c r="H10763"/>
  <c r="H10615"/>
  <c r="H10555"/>
  <c r="H10290"/>
  <c r="H10270"/>
  <c r="H11432"/>
  <c r="H11388"/>
  <c r="H11248"/>
  <c r="H11204"/>
  <c r="H11184"/>
  <c r="H11140"/>
  <c r="H11120"/>
  <c r="H11056"/>
  <c r="H11012"/>
  <c r="H10992"/>
  <c r="H12302"/>
  <c r="H4112"/>
  <c r="H4068"/>
  <c r="H4053"/>
  <c r="H15659"/>
  <c r="H15278"/>
  <c r="H15958"/>
  <c r="H16007"/>
  <c r="H16244"/>
  <c r="H16085"/>
  <c r="H16102"/>
  <c r="H16196"/>
  <c r="H15957"/>
  <c r="H16232"/>
  <c r="H16184"/>
  <c r="H16233"/>
  <c r="H16185"/>
  <c r="H16245"/>
  <c r="H16086"/>
  <c r="H16197"/>
  <c r="H15989"/>
  <c r="H16015"/>
  <c r="H16240"/>
  <c r="H16192"/>
  <c r="H15990"/>
  <c r="H16019"/>
  <c r="H16252"/>
  <c r="H16204"/>
  <c r="H16090"/>
  <c r="H16207"/>
  <c r="H16093"/>
  <c r="H16255"/>
  <c r="H16210"/>
  <c r="H16096"/>
  <c r="H16258"/>
  <c r="H4082"/>
  <c r="H4067"/>
  <c r="H4127"/>
  <c r="H4037"/>
  <c r="H4220"/>
  <c r="H4052"/>
  <c r="H4086"/>
  <c r="H4071"/>
  <c r="H4131"/>
  <c r="H4116"/>
  <c r="H4101"/>
  <c r="H4041"/>
  <c r="H4090"/>
  <c r="H4075"/>
  <c r="H4135"/>
  <c r="H4045"/>
  <c r="H4228"/>
  <c r="H4120"/>
  <c r="H4060"/>
  <c r="H4169"/>
  <c r="H4201"/>
  <c r="H16077"/>
  <c r="H5619"/>
  <c r="H8625"/>
  <c r="H9021"/>
  <c r="H16057"/>
  <c r="H8406"/>
  <c r="H8934"/>
  <c r="H8669"/>
  <c r="H8713"/>
  <c r="H8410"/>
  <c r="H8938"/>
  <c r="AE31" i="37"/>
  <c r="H8371" i="75" s="1"/>
  <c r="H8349"/>
  <c r="H8393"/>
  <c r="H8437"/>
  <c r="H8921"/>
  <c r="H8353"/>
  <c r="AE35" i="37"/>
  <c r="H8375" i="75" s="1"/>
  <c r="H8397"/>
  <c r="H8441"/>
  <c r="H8925"/>
  <c r="H8357"/>
  <c r="H8401"/>
  <c r="H8445"/>
  <c r="H8889"/>
  <c r="H8929"/>
  <c r="H9784"/>
  <c r="H9844"/>
  <c r="H9904"/>
  <c r="H9964"/>
  <c r="H10024"/>
  <c r="H10204"/>
  <c r="H9780"/>
  <c r="H9840"/>
  <c r="H9900"/>
  <c r="H9960"/>
  <c r="H10020"/>
  <c r="H10200"/>
  <c r="H9776"/>
  <c r="H9836"/>
  <c r="H9896"/>
  <c r="H9956"/>
  <c r="H10016"/>
  <c r="H10196"/>
  <c r="H9772"/>
  <c r="H9832"/>
  <c r="H9892"/>
  <c r="H9952"/>
  <c r="H10012"/>
  <c r="H10192"/>
  <c r="H9768"/>
  <c r="H9828"/>
  <c r="H9888"/>
  <c r="H9948"/>
  <c r="H10008"/>
  <c r="H10188"/>
  <c r="H9764"/>
  <c r="H9824"/>
  <c r="H9884"/>
  <c r="H9944"/>
  <c r="H10004"/>
  <c r="H10184"/>
  <c r="H9760"/>
  <c r="H9820"/>
  <c r="H9880"/>
  <c r="H9940"/>
  <c r="H10000"/>
  <c r="H10180"/>
  <c r="H9756"/>
  <c r="H9816"/>
  <c r="H9876"/>
  <c r="H9936"/>
  <c r="H9996"/>
  <c r="H10176"/>
  <c r="H9752"/>
  <c r="H9812"/>
  <c r="H9872"/>
  <c r="H9932"/>
  <c r="H9992"/>
  <c r="H10172"/>
  <c r="H9748"/>
  <c r="H9808"/>
  <c r="H9868"/>
  <c r="H9928"/>
  <c r="H9988"/>
  <c r="H10168"/>
  <c r="H9744"/>
  <c r="H9804"/>
  <c r="H9864"/>
  <c r="H9924"/>
  <c r="H9984"/>
  <c r="H10164"/>
  <c r="H9740"/>
  <c r="H9800"/>
  <c r="H9860"/>
  <c r="H9920"/>
  <c r="H9980"/>
  <c r="H10160"/>
  <c r="H9736"/>
  <c r="H9796"/>
  <c r="H9856"/>
  <c r="H9916"/>
  <c r="H9976"/>
  <c r="H10156"/>
  <c r="H9732"/>
  <c r="H9792"/>
  <c r="H9852"/>
  <c r="H9912"/>
  <c r="H9972"/>
  <c r="H10152"/>
  <c r="H9728"/>
  <c r="H9788"/>
  <c r="H9848"/>
  <c r="H9908"/>
  <c r="H9968"/>
  <c r="H10148"/>
  <c r="H10269"/>
  <c r="H10403"/>
  <c r="H10273"/>
  <c r="H10347"/>
  <c r="H10467"/>
  <c r="H10527"/>
  <c r="H10277"/>
  <c r="H10411"/>
  <c r="H10351"/>
  <c r="H10591"/>
  <c r="H10531"/>
  <c r="H10281"/>
  <c r="H10355"/>
  <c r="H10475"/>
  <c r="H10415"/>
  <c r="H10595"/>
  <c r="H10285"/>
  <c r="H10419"/>
  <c r="H10479"/>
  <c r="H10359"/>
  <c r="H10289"/>
  <c r="H10363"/>
  <c r="H10483"/>
  <c r="H10543"/>
  <c r="H10423"/>
  <c r="H10293"/>
  <c r="H10427"/>
  <c r="H10487"/>
  <c r="H10547"/>
  <c r="H10297"/>
  <c r="H10371"/>
  <c r="H10491"/>
  <c r="H10301"/>
  <c r="H10435"/>
  <c r="H10305"/>
  <c r="H10379"/>
  <c r="H10499"/>
  <c r="H10559"/>
  <c r="H10309"/>
  <c r="H10443"/>
  <c r="H10503"/>
  <c r="H10383"/>
  <c r="H10563"/>
  <c r="H10313"/>
  <c r="H10387"/>
  <c r="H10447"/>
  <c r="H10317"/>
  <c r="H10451"/>
  <c r="H10511"/>
  <c r="H10391"/>
  <c r="H10321"/>
  <c r="H10395"/>
  <c r="H10575"/>
  <c r="H10455"/>
  <c r="H10515"/>
  <c r="H10325"/>
  <c r="H10459"/>
  <c r="H10579"/>
  <c r="H10959"/>
  <c r="H11019"/>
  <c r="H11079"/>
  <c r="H11139"/>
  <c r="H11199"/>
  <c r="H11379"/>
  <c r="H10885"/>
  <c r="H10963"/>
  <c r="H11023"/>
  <c r="H11083"/>
  <c r="H11143"/>
  <c r="H11203"/>
  <c r="H11383"/>
  <c r="H10889"/>
  <c r="H10967"/>
  <c r="H11027"/>
  <c r="H11087"/>
  <c r="H11147"/>
  <c r="H11207"/>
  <c r="H11387"/>
  <c r="H10893"/>
  <c r="H10971"/>
  <c r="H11031"/>
  <c r="H11091"/>
  <c r="H11151"/>
  <c r="H11211"/>
  <c r="H11391"/>
  <c r="H10897"/>
  <c r="H10975"/>
  <c r="H11035"/>
  <c r="H11095"/>
  <c r="H11155"/>
  <c r="H11215"/>
  <c r="H11395"/>
  <c r="H10901"/>
  <c r="H10979"/>
  <c r="H11039"/>
  <c r="H11099"/>
  <c r="H11159"/>
  <c r="H11219"/>
  <c r="H11399"/>
  <c r="H10983"/>
  <c r="H11043"/>
  <c r="H11103"/>
  <c r="H11163"/>
  <c r="H11223"/>
  <c r="H11403"/>
  <c r="H10909"/>
  <c r="H10987"/>
  <c r="H11047"/>
  <c r="H11107"/>
  <c r="H11167"/>
  <c r="H11227"/>
  <c r="H11407"/>
  <c r="H10991"/>
  <c r="H11051"/>
  <c r="H11111"/>
  <c r="H11171"/>
  <c r="H11231"/>
  <c r="H11411"/>
  <c r="H10917"/>
  <c r="H10995"/>
  <c r="H11055"/>
  <c r="H11115"/>
  <c r="H11175"/>
  <c r="H11235"/>
  <c r="H11415"/>
  <c r="H10921"/>
  <c r="H10999"/>
  <c r="H11059"/>
  <c r="H11119"/>
  <c r="H11179"/>
  <c r="H11239"/>
  <c r="H11419"/>
  <c r="H10925"/>
  <c r="H11003"/>
  <c r="H11063"/>
  <c r="H11123"/>
  <c r="H11183"/>
  <c r="H11243"/>
  <c r="H11423"/>
  <c r="H10929"/>
  <c r="H11007"/>
  <c r="H11067"/>
  <c r="H11127"/>
  <c r="H11187"/>
  <c r="H11247"/>
  <c r="H11427"/>
  <c r="H10933"/>
  <c r="H11011"/>
  <c r="H11071"/>
  <c r="H11131"/>
  <c r="H11191"/>
  <c r="H11251"/>
  <c r="H11431"/>
  <c r="H11015"/>
  <c r="H11075"/>
  <c r="H11135"/>
  <c r="H11195"/>
  <c r="H11255"/>
  <c r="H11435"/>
  <c r="H10941"/>
  <c r="H16109"/>
  <c r="H11622"/>
  <c r="H11651"/>
  <c r="H16121"/>
  <c r="H11499"/>
  <c r="H16110"/>
  <c r="H11806"/>
  <c r="H11687"/>
  <c r="H16114"/>
  <c r="H11866"/>
  <c r="H16126"/>
  <c r="H11870"/>
  <c r="H12058"/>
  <c r="H12235"/>
  <c r="H12050"/>
  <c r="H16133"/>
  <c r="H16140"/>
  <c r="H12364"/>
  <c r="H12297"/>
  <c r="H12393"/>
  <c r="H12301"/>
  <c r="H16152"/>
  <c r="H16164"/>
  <c r="H12305"/>
  <c r="H12638"/>
  <c r="H16141"/>
  <c r="H12609"/>
  <c r="H12542"/>
  <c r="H16153"/>
  <c r="H12546"/>
  <c r="H16165"/>
  <c r="H12550"/>
  <c r="H16171"/>
  <c r="H12789"/>
  <c r="H12794"/>
  <c r="H16176"/>
  <c r="H13031"/>
  <c r="H14377"/>
  <c r="H14378"/>
  <c r="H15845"/>
  <c r="H14430"/>
  <c r="H14526"/>
  <c r="H15841"/>
  <c r="H14426"/>
  <c r="H14522"/>
  <c r="H15837"/>
  <c r="H14422"/>
  <c r="H14518"/>
  <c r="H15833"/>
  <c r="H14418"/>
  <c r="H14514"/>
  <c r="H15829"/>
  <c r="H14414"/>
  <c r="H14510"/>
  <c r="H15825"/>
  <c r="H14410"/>
  <c r="H14506"/>
  <c r="H15821"/>
  <c r="H14406"/>
  <c r="H14502"/>
  <c r="H15817"/>
  <c r="H14402"/>
  <c r="H14498"/>
  <c r="H15813"/>
  <c r="H14398"/>
  <c r="H14494"/>
  <c r="H15809"/>
  <c r="H14394"/>
  <c r="H14490"/>
  <c r="H15805"/>
  <c r="H14390"/>
  <c r="H14486"/>
  <c r="H15799"/>
  <c r="H14572"/>
  <c r="H14384"/>
  <c r="H14480"/>
  <c r="H14624"/>
  <c r="H14471"/>
  <c r="H16177"/>
  <c r="H12798"/>
  <c r="H15940"/>
  <c r="H15248"/>
  <c r="H15315"/>
  <c r="H15914"/>
  <c r="H15289"/>
  <c r="H15897"/>
  <c r="H15272"/>
  <c r="H15918"/>
  <c r="H15293"/>
  <c r="H15932"/>
  <c r="H15307"/>
  <c r="H15921"/>
  <c r="H15296"/>
  <c r="H15201"/>
  <c r="H15933"/>
  <c r="H15308"/>
  <c r="H15076"/>
  <c r="H15202"/>
  <c r="H15223"/>
  <c r="H15068"/>
  <c r="H15194"/>
  <c r="H15215"/>
  <c r="H15087"/>
  <c r="H15467"/>
  <c r="H15060"/>
  <c r="H15186"/>
  <c r="H15207"/>
  <c r="H205"/>
  <c r="H120"/>
  <c r="H15945"/>
  <c r="H15947"/>
  <c r="H15950"/>
  <c r="H16034"/>
  <c r="H16039"/>
  <c r="H16275"/>
  <c r="H16122"/>
  <c r="H14669"/>
  <c r="H14609"/>
  <c r="H370"/>
  <c r="H338"/>
  <c r="H334"/>
  <c r="H330"/>
  <c r="H310"/>
  <c r="H302"/>
  <c r="H294"/>
  <c r="H254"/>
  <c r="H558"/>
  <c r="H554"/>
  <c r="H550"/>
  <c r="H530"/>
  <c r="H522"/>
  <c r="H486"/>
  <c r="H878"/>
  <c r="H874"/>
  <c r="H870"/>
  <c r="H850"/>
  <c r="H846"/>
  <c r="H842"/>
  <c r="H810"/>
  <c r="H794"/>
  <c r="H790"/>
  <c r="H786"/>
  <c r="H758"/>
  <c r="H734"/>
  <c r="H694"/>
  <c r="H690"/>
  <c r="H1530"/>
  <c r="H1526"/>
  <c r="H1522"/>
  <c r="H1518"/>
  <c r="H1514"/>
  <c r="H1510"/>
  <c r="H1506"/>
  <c r="H1502"/>
  <c r="H1421"/>
  <c r="H1385"/>
  <c r="H1365"/>
  <c r="H1349"/>
  <c r="H1345"/>
  <c r="H1341"/>
  <c r="H1337"/>
  <c r="H1333"/>
  <c r="H1329"/>
  <c r="H1325"/>
  <c r="H1321"/>
  <c r="H1317"/>
  <c r="H1313"/>
  <c r="H1309"/>
  <c r="H1305"/>
  <c r="H1208"/>
  <c r="H1160"/>
  <c r="H1156"/>
  <c r="H1152"/>
  <c r="H1148"/>
  <c r="H1144"/>
  <c r="H1140"/>
  <c r="H1136"/>
  <c r="H1132"/>
  <c r="H1128"/>
  <c r="H1124"/>
  <c r="H1120"/>
  <c r="H1046"/>
  <c r="H982"/>
  <c r="H978"/>
  <c r="H974"/>
  <c r="H970"/>
  <c r="H966"/>
  <c r="H962"/>
  <c r="H958"/>
  <c r="H954"/>
  <c r="H950"/>
  <c r="H946"/>
  <c r="H942"/>
  <c r="H2503"/>
  <c r="H2499"/>
  <c r="H2471"/>
  <c r="H2467"/>
  <c r="H2310"/>
  <c r="H2306"/>
  <c r="H2302"/>
  <c r="H2298"/>
  <c r="H2294"/>
  <c r="H2290"/>
  <c r="H2286"/>
  <c r="H2282"/>
  <c r="H2278"/>
  <c r="H2274"/>
  <c r="H2270"/>
  <c r="H2173"/>
  <c r="H2125"/>
  <c r="H2121"/>
  <c r="H2117"/>
  <c r="H2113"/>
  <c r="H2109"/>
  <c r="H2105"/>
  <c r="H2101"/>
  <c r="H2097"/>
  <c r="H2093"/>
  <c r="H2089"/>
  <c r="H2085"/>
  <c r="H1979"/>
  <c r="H1947"/>
  <c r="H1943"/>
  <c r="H1939"/>
  <c r="H1935"/>
  <c r="H1931"/>
  <c r="H1927"/>
  <c r="H1923"/>
  <c r="H1919"/>
  <c r="H1915"/>
  <c r="H1911"/>
  <c r="H1907"/>
  <c r="H2784"/>
  <c r="H2788"/>
  <c r="H3741"/>
  <c r="H3737"/>
  <c r="H3733"/>
  <c r="H3729"/>
  <c r="H3725"/>
  <c r="H3580"/>
  <c r="H3576"/>
  <c r="H3572"/>
  <c r="H3568"/>
  <c r="H3564"/>
  <c r="H3560"/>
  <c r="H3556"/>
  <c r="H3552"/>
  <c r="H3548"/>
  <c r="H3544"/>
  <c r="H3540"/>
  <c r="H3468"/>
  <c r="H3464"/>
  <c r="H3460"/>
  <c r="H3456"/>
  <c r="H3452"/>
  <c r="H3448"/>
  <c r="H3444"/>
  <c r="H3440"/>
  <c r="H3315"/>
  <c r="H3295"/>
  <c r="H3279"/>
  <c r="H3275"/>
  <c r="H3271"/>
  <c r="H3267"/>
  <c r="H3263"/>
  <c r="H3259"/>
  <c r="H3255"/>
  <c r="H3251"/>
  <c r="H3247"/>
  <c r="H3243"/>
  <c r="H3239"/>
  <c r="H3235"/>
  <c r="H3090"/>
  <c r="H3086"/>
  <c r="H3082"/>
  <c r="H3078"/>
  <c r="H3074"/>
  <c r="H3070"/>
  <c r="H3066"/>
  <c r="H3062"/>
  <c r="H3058"/>
  <c r="H3054"/>
  <c r="H3050"/>
  <c r="H2944"/>
  <c r="H3905"/>
  <c r="H3901"/>
  <c r="H3897"/>
  <c r="H3889"/>
  <c r="H3885"/>
  <c r="H4364"/>
  <c r="H4360"/>
  <c r="H4356"/>
  <c r="H4348"/>
  <c r="H4344"/>
  <c r="H4340"/>
  <c r="H4288"/>
  <c r="H4284"/>
  <c r="H4280"/>
  <c r="H4517"/>
  <c r="H4513"/>
  <c r="H4509"/>
  <c r="H4603"/>
  <c r="H4599"/>
  <c r="H4595"/>
  <c r="H4591"/>
  <c r="H4671"/>
  <c r="H4667"/>
  <c r="H4663"/>
  <c r="H5443"/>
  <c r="H5885"/>
  <c r="H5877"/>
  <c r="H8951"/>
  <c r="H8943"/>
  <c r="H8935"/>
  <c r="H8823"/>
  <c r="H8735"/>
  <c r="H8428"/>
  <c r="H8423"/>
  <c r="H8415"/>
  <c r="H8407"/>
  <c r="AE39" i="37"/>
  <c r="H8340" i="75"/>
  <c r="H8290"/>
  <c r="H9197"/>
  <c r="H9709"/>
  <c r="H9701"/>
  <c r="H9693"/>
  <c r="H9685"/>
  <c r="H9677"/>
  <c r="H9669"/>
  <c r="H9661"/>
  <c r="H9653"/>
  <c r="H10820"/>
  <c r="H10812"/>
  <c r="H10804"/>
  <c r="H10796"/>
  <c r="H10788"/>
  <c r="H10780"/>
  <c r="H10772"/>
  <c r="H10764"/>
  <c r="H10640"/>
  <c r="H10632"/>
  <c r="H10624"/>
  <c r="H10616"/>
  <c r="H10608"/>
  <c r="H10599"/>
  <c r="H10567"/>
  <c r="H10535"/>
  <c r="H10463"/>
  <c r="H10399"/>
  <c r="H10314"/>
  <c r="H10294"/>
  <c r="H11396"/>
  <c r="H11212"/>
  <c r="H11192"/>
  <c r="H11148"/>
  <c r="H11128"/>
  <c r="H11084"/>
  <c r="H11064"/>
  <c r="H11020"/>
  <c r="H11000"/>
  <c r="H10913"/>
  <c r="H11503"/>
  <c r="H4184"/>
  <c r="H4113"/>
  <c r="H4105"/>
  <c r="H4056"/>
  <c r="H15302"/>
  <c r="H15282"/>
  <c r="H15122"/>
  <c r="H14770"/>
  <c r="E14770" s="1"/>
  <c r="H14702"/>
  <c r="H14579"/>
  <c r="H14459"/>
  <c r="H15911"/>
  <c r="H4078"/>
  <c r="H4138"/>
  <c r="H4063"/>
  <c r="H4123"/>
  <c r="H4231"/>
  <c r="H4108"/>
  <c r="AE30" i="36"/>
  <c r="H16069" i="75"/>
  <c r="H16049"/>
  <c r="H4230"/>
  <c r="H4122"/>
  <c r="AE22" i="36"/>
  <c r="H16053" i="75"/>
  <c r="H16045"/>
  <c r="P29" i="34"/>
  <c r="H16061" i="75"/>
  <c r="H15075" l="1"/>
  <c r="H15222"/>
  <c r="H15658"/>
  <c r="H15200"/>
  <c r="AE21" i="74"/>
  <c r="H15053" i="75" s="1"/>
  <c r="H15221"/>
  <c r="H15073"/>
  <c r="H15189"/>
  <c r="H15210"/>
  <c r="H15080"/>
  <c r="H15199"/>
  <c r="H15610"/>
  <c r="H15220"/>
  <c r="H15067"/>
  <c r="H15193"/>
  <c r="H15214"/>
  <c r="H15466"/>
  <c r="H15461"/>
  <c r="H15275"/>
  <c r="H15851"/>
  <c r="H14858"/>
  <c r="H14801"/>
  <c r="H14861"/>
  <c r="Y21" i="73"/>
  <c r="H14791" i="75" s="1"/>
  <c r="H14868"/>
  <c r="H14993"/>
  <c r="V21" i="73"/>
  <c r="H14797" i="75"/>
  <c r="H14867"/>
  <c r="H14857"/>
  <c r="H14646"/>
  <c r="H14648"/>
  <c r="H14551"/>
  <c r="H14641"/>
  <c r="H14650"/>
  <c r="H14543"/>
  <c r="H14633"/>
  <c r="H14634"/>
  <c r="H14661"/>
  <c r="H14556"/>
  <c r="H14652"/>
  <c r="H14547"/>
  <c r="H14637"/>
  <c r="H14544"/>
  <c r="H14649"/>
  <c r="H14553"/>
  <c r="H14643"/>
  <c r="H14658"/>
  <c r="H14485"/>
  <c r="H15804"/>
  <c r="H14557"/>
  <c r="H14545"/>
  <c r="H14635"/>
  <c r="H14273"/>
  <c r="H14280"/>
  <c r="H14311"/>
  <c r="H13821"/>
  <c r="H14307"/>
  <c r="AB21" i="69"/>
  <c r="H13817" i="75" s="1"/>
  <c r="H13830"/>
  <c r="H14281"/>
  <c r="H13968"/>
  <c r="H14294"/>
  <c r="H14319"/>
  <c r="H13829"/>
  <c r="H14293"/>
  <c r="H14306"/>
  <c r="H14286"/>
  <c r="H14312"/>
  <c r="H14299"/>
  <c r="H13822"/>
  <c r="H13826"/>
  <c r="H14316"/>
  <c r="H14277"/>
  <c r="H14290"/>
  <c r="H14180"/>
  <c r="H14285"/>
  <c r="H14298"/>
  <c r="H14272"/>
  <c r="H13469"/>
  <c r="E13469" s="1"/>
  <c r="H12799"/>
  <c r="E12799" s="1"/>
  <c r="H12787"/>
  <c r="E12787" s="1"/>
  <c r="H12783"/>
  <c r="E12783" s="1"/>
  <c r="H11496"/>
  <c r="E11496" s="1"/>
  <c r="H11076"/>
  <c r="H11016"/>
  <c r="H10882"/>
  <c r="H10956"/>
  <c r="H10942"/>
  <c r="H11196"/>
  <c r="H11376"/>
  <c r="H9786"/>
  <c r="H9846"/>
  <c r="H9906"/>
  <c r="H9966"/>
  <c r="H10146"/>
  <c r="H9652"/>
  <c r="H9712"/>
  <c r="H9635"/>
  <c r="H9630" s="1"/>
  <c r="E9630" s="1"/>
  <c r="H9614"/>
  <c r="H9609" s="1"/>
  <c r="E9609" s="1"/>
  <c r="H9589"/>
  <c r="H9588" s="1"/>
  <c r="E9588" s="1"/>
  <c r="H9593"/>
  <c r="H9339"/>
  <c r="H9317"/>
  <c r="H9267"/>
  <c r="H9245"/>
  <c r="H9254"/>
  <c r="H8919"/>
  <c r="H8413"/>
  <c r="H8347"/>
  <c r="H8941"/>
  <c r="H8435"/>
  <c r="H8933"/>
  <c r="H8427"/>
  <c r="H8383"/>
  <c r="H8911"/>
  <c r="AE21" i="37"/>
  <c r="H8361" i="75" s="1"/>
  <c r="H8273"/>
  <c r="H8339"/>
  <c r="H8706"/>
  <c r="H8750"/>
  <c r="H7606"/>
  <c r="H8067"/>
  <c r="H8111"/>
  <c r="H7524"/>
  <c r="H7642"/>
  <c r="H7576"/>
  <c r="H8170"/>
  <c r="H7664"/>
  <c r="H8148"/>
  <c r="H7620"/>
  <c r="H7656"/>
  <c r="H7634"/>
  <c r="H8140"/>
  <c r="AE21" i="36"/>
  <c r="H7590" i="75" s="1"/>
  <c r="H8162"/>
  <c r="H7612"/>
  <c r="H7568"/>
  <c r="H7362"/>
  <c r="H6837"/>
  <c r="H7274"/>
  <c r="H7230"/>
  <c r="H6849"/>
  <c r="H6753"/>
  <c r="H6871"/>
  <c r="H7377"/>
  <c r="H6893"/>
  <c r="H7399"/>
  <c r="AE29" i="35"/>
  <c r="H6827" i="75" s="1"/>
  <c r="H6825"/>
  <c r="H7186"/>
  <c r="H6885"/>
  <c r="H7391"/>
  <c r="H7369"/>
  <c r="AE21" i="35"/>
  <c r="H6746" i="75" s="1"/>
  <c r="H6841"/>
  <c r="H6797"/>
  <c r="H6863"/>
  <c r="H6819"/>
  <c r="H7142"/>
  <c r="H6067"/>
  <c r="H6591"/>
  <c r="H6481"/>
  <c r="H6415"/>
  <c r="H6393"/>
  <c r="H5932"/>
  <c r="H5781"/>
  <c r="H5735"/>
  <c r="H5730"/>
  <c r="H5684"/>
  <c r="H5610"/>
  <c r="H5624"/>
  <c r="H5587"/>
  <c r="H5550"/>
  <c r="H5499"/>
  <c r="H16281"/>
  <c r="H5453"/>
  <c r="H5448" s="1"/>
  <c r="E5448" s="1"/>
  <c r="H5431"/>
  <c r="H16280"/>
  <c r="H5440"/>
  <c r="H16266"/>
  <c r="H16200"/>
  <c r="H16248"/>
  <c r="H1972"/>
  <c r="H2430"/>
  <c r="H16263"/>
  <c r="H1860"/>
  <c r="H2496"/>
  <c r="H1531"/>
  <c r="H1007"/>
  <c r="H895"/>
  <c r="H1465"/>
  <c r="H1498"/>
  <c r="H16262"/>
  <c r="H689"/>
  <c r="H754"/>
  <c r="H726"/>
  <c r="H768"/>
  <c r="H866"/>
  <c r="H703"/>
  <c r="H782"/>
  <c r="H16180"/>
  <c r="H838"/>
  <c r="H16018"/>
  <c r="H725"/>
  <c r="H15944"/>
  <c r="H534"/>
  <c r="H16012"/>
  <c r="H469"/>
  <c r="H618"/>
  <c r="H548"/>
  <c r="H16227"/>
  <c r="H483"/>
  <c r="H506"/>
  <c r="H16179"/>
  <c r="H562"/>
  <c r="H646"/>
  <c r="H25"/>
  <c r="E25" s="1"/>
  <c r="H8882"/>
  <c r="H8377"/>
  <c r="H14548"/>
  <c r="H14653"/>
  <c r="H14638"/>
  <c r="V21" i="70"/>
  <c r="H14533" i="75" s="1"/>
  <c r="H14555"/>
  <c r="H14660"/>
  <c r="H14645"/>
  <c r="AC21" i="70"/>
  <c r="H14540" i="75" s="1"/>
  <c r="H13805"/>
  <c r="H16282"/>
  <c r="H5467"/>
  <c r="H5471"/>
  <c r="H5476"/>
  <c r="H5859"/>
  <c r="H5874"/>
  <c r="H5894"/>
  <c r="H15061"/>
  <c r="H15208"/>
  <c r="H15187"/>
  <c r="R21" i="74"/>
  <c r="H16211" i="75"/>
  <c r="H16097"/>
  <c r="H16259"/>
  <c r="H3988"/>
  <c r="H3805"/>
  <c r="H3865"/>
  <c r="H3820"/>
  <c r="H3880"/>
  <c r="H3964"/>
  <c r="H3850"/>
  <c r="H3895"/>
  <c r="H3835"/>
  <c r="H14644"/>
  <c r="H14659"/>
  <c r="H14554"/>
  <c r="AB21" i="70"/>
  <c r="H14539" i="75" s="1"/>
  <c r="H14693"/>
  <c r="H14757"/>
  <c r="H14755"/>
  <c r="H16178"/>
  <c r="H15954"/>
  <c r="H16006"/>
  <c r="H16226"/>
  <c r="H426"/>
  <c r="H398"/>
  <c r="H286"/>
  <c r="H314"/>
  <c r="H342"/>
  <c r="H249"/>
  <c r="H300"/>
  <c r="H328"/>
  <c r="H263"/>
  <c r="H14546"/>
  <c r="H14636"/>
  <c r="H14651"/>
  <c r="T21" i="70"/>
  <c r="P26"/>
  <c r="H15079" i="75"/>
  <c r="H15205"/>
  <c r="H15226"/>
  <c r="AJ21" i="74"/>
  <c r="H15058" i="75" s="1"/>
  <c r="H9195"/>
  <c r="H9173"/>
  <c r="H9182"/>
  <c r="H15051"/>
  <c r="H15605"/>
  <c r="AE29" i="34"/>
  <c r="H5982" i="75"/>
  <c r="H6034"/>
  <c r="H6078"/>
  <c r="H6122"/>
  <c r="H6606"/>
  <c r="H6628"/>
  <c r="H6100"/>
  <c r="H7561"/>
  <c r="H7539"/>
  <c r="H8001"/>
  <c r="H8045"/>
  <c r="H7599"/>
  <c r="H8023"/>
  <c r="H8838"/>
  <c r="H8860"/>
  <c r="H8376"/>
  <c r="H15942"/>
  <c r="H285"/>
  <c r="H235"/>
  <c r="H14550"/>
  <c r="H14640"/>
  <c r="H14655"/>
  <c r="W26" i="70"/>
  <c r="X21"/>
  <c r="H5485" i="75"/>
  <c r="H5513"/>
  <c r="H15071"/>
  <c r="H15197"/>
  <c r="H15218"/>
  <c r="AB21" i="74"/>
  <c r="H15050" i="75" s="1"/>
  <c r="H15216"/>
  <c r="H15069"/>
  <c r="Z21" i="74"/>
  <c r="H15514" i="75"/>
  <c r="H15195"/>
  <c r="H15943"/>
  <c r="H505"/>
  <c r="H455"/>
  <c r="H8369"/>
  <c r="H8310"/>
  <c r="H4248"/>
  <c r="H4421"/>
  <c r="H13819"/>
  <c r="H14074"/>
  <c r="H14309"/>
  <c r="H14270"/>
  <c r="H14296"/>
  <c r="H14021"/>
  <c r="H14283"/>
  <c r="H14127"/>
  <c r="Q21" i="69"/>
  <c r="E17" i="75"/>
  <c r="H14793"/>
  <c r="H14863"/>
  <c r="H14897"/>
  <c r="H14853"/>
  <c r="Q21" i="73"/>
  <c r="H14696" i="75"/>
  <c r="Q21" i="71"/>
  <c r="H15070" i="75"/>
  <c r="H15196"/>
  <c r="H15217"/>
  <c r="H15562"/>
  <c r="AA21" i="74"/>
  <c r="H12538" i="75"/>
  <c r="H12048"/>
  <c r="E12048" s="1"/>
  <c r="H15322"/>
  <c r="H16199"/>
  <c r="H11680"/>
  <c r="E11680" s="1"/>
  <c r="H11864"/>
  <c r="E11864" s="1"/>
  <c r="H4476"/>
  <c r="E4476" s="1"/>
  <c r="H8379"/>
  <c r="H8904"/>
  <c r="H16036"/>
  <c r="H2948"/>
  <c r="H3323"/>
  <c r="H3396"/>
  <c r="H3633"/>
  <c r="H3278"/>
  <c r="H2998"/>
  <c r="H3429"/>
  <c r="H2938"/>
  <c r="H2870"/>
  <c r="H3048"/>
  <c r="H3233"/>
  <c r="H3462"/>
  <c r="H3746"/>
  <c r="H3538"/>
  <c r="H15062"/>
  <c r="H15188"/>
  <c r="H15209"/>
  <c r="H15370"/>
  <c r="S21" i="74"/>
  <c r="H10341" i="75"/>
  <c r="H10401"/>
  <c r="H10461"/>
  <c r="H10267"/>
  <c r="H10581"/>
  <c r="H10327"/>
  <c r="H10521"/>
  <c r="H10761"/>
  <c r="H5536"/>
  <c r="H5554"/>
  <c r="H3428"/>
  <c r="H3745"/>
  <c r="H3395"/>
  <c r="H2825"/>
  <c r="H2937"/>
  <c r="H3461"/>
  <c r="H14795"/>
  <c r="H14855"/>
  <c r="H14865"/>
  <c r="S21" i="73"/>
  <c r="H8367" i="75"/>
  <c r="H8728"/>
  <c r="H5679"/>
  <c r="H5633"/>
  <c r="AE21" i="34"/>
  <c r="H6026" i="75"/>
  <c r="H6070"/>
  <c r="H6114"/>
  <c r="H6598"/>
  <c r="H6092"/>
  <c r="H6620"/>
  <c r="H5960"/>
  <c r="H15078"/>
  <c r="H15204"/>
  <c r="H15225"/>
  <c r="AI21" i="74"/>
  <c r="H15754" i="75"/>
  <c r="H5816"/>
  <c r="H5836"/>
  <c r="H5801"/>
  <c r="H14552"/>
  <c r="H14657"/>
  <c r="H14642"/>
  <c r="Z21" i="70"/>
  <c r="H14537" i="75" s="1"/>
  <c r="H13828"/>
  <c r="H14305"/>
  <c r="H14318"/>
  <c r="H14279"/>
  <c r="H14292"/>
  <c r="Z21" i="69"/>
  <c r="H13815" i="75" s="1"/>
  <c r="H14317"/>
  <c r="H13827"/>
  <c r="H14278"/>
  <c r="H14304"/>
  <c r="H14291"/>
  <c r="Y21" i="69"/>
  <c r="H13814" i="75" s="1"/>
  <c r="H8370"/>
  <c r="H8794"/>
  <c r="H8332"/>
  <c r="H8772"/>
  <c r="H8816"/>
  <c r="H7913"/>
  <c r="H7957"/>
  <c r="H7935"/>
  <c r="H7979"/>
  <c r="H7591"/>
  <c r="H5902"/>
  <c r="H5947"/>
  <c r="H5573"/>
  <c r="H5591"/>
  <c r="H16030"/>
  <c r="H2668"/>
  <c r="H1983"/>
  <c r="H2358"/>
  <c r="H2431"/>
  <c r="H2781"/>
  <c r="H2313"/>
  <c r="H2033"/>
  <c r="H1973"/>
  <c r="H1905"/>
  <c r="H2083"/>
  <c r="H2268"/>
  <c r="H2497"/>
  <c r="H2464"/>
  <c r="H2573"/>
  <c r="H15064"/>
  <c r="H15190"/>
  <c r="H15211"/>
  <c r="U21" i="74"/>
  <c r="H15418" i="75"/>
  <c r="H13812"/>
  <c r="H14175"/>
  <c r="H3790"/>
  <c r="H3963"/>
  <c r="H7609"/>
  <c r="H8133"/>
  <c r="H5844"/>
  <c r="H5889"/>
  <c r="H5831"/>
  <c r="H5786"/>
  <c r="H15077"/>
  <c r="H15224"/>
  <c r="H15203"/>
  <c r="AH21" i="74"/>
  <c r="H4019" i="75"/>
  <c r="H4192"/>
  <c r="H14792"/>
  <c r="H14862"/>
  <c r="H14852"/>
  <c r="P21" i="73"/>
  <c r="H14782" i="75" s="1"/>
  <c r="H14799"/>
  <c r="H14859"/>
  <c r="H14945"/>
  <c r="H14869"/>
  <c r="W21" i="73"/>
  <c r="H13824" i="75"/>
  <c r="H14301"/>
  <c r="H14314"/>
  <c r="H14288"/>
  <c r="V21" i="69"/>
  <c r="H13811" i="75" s="1"/>
  <c r="H14275"/>
  <c r="H16024"/>
  <c r="H1608"/>
  <c r="H1018"/>
  <c r="H1393"/>
  <c r="H1466"/>
  <c r="H1348"/>
  <c r="H940"/>
  <c r="H1118"/>
  <c r="H1303"/>
  <c r="H1532"/>
  <c r="H1816"/>
  <c r="H1008"/>
  <c r="H1068"/>
  <c r="H1499"/>
  <c r="H1703"/>
  <c r="H16260"/>
  <c r="H16212"/>
  <c r="H4034"/>
  <c r="H4094"/>
  <c r="H4079"/>
  <c r="H4049"/>
  <c r="H4124"/>
  <c r="H4193"/>
  <c r="H4109"/>
  <c r="H4217"/>
  <c r="H16098"/>
  <c r="H4064"/>
  <c r="H16261"/>
  <c r="H16099"/>
  <c r="H16213"/>
  <c r="H4308"/>
  <c r="H4263"/>
  <c r="H4323"/>
  <c r="H4446"/>
  <c r="H4338"/>
  <c r="H4293"/>
  <c r="H4278"/>
  <c r="H4353"/>
  <c r="H4422"/>
  <c r="H12791"/>
  <c r="E12791" s="1"/>
  <c r="H16249"/>
  <c r="H16264"/>
  <c r="H4547"/>
  <c r="E4547" s="1"/>
  <c r="H16247"/>
  <c r="H16157"/>
  <c r="H12293"/>
  <c r="E12293" s="1"/>
  <c r="H16201"/>
  <c r="H8684"/>
  <c r="H13915"/>
  <c r="H12795"/>
  <c r="E12795" s="1"/>
  <c r="H4618"/>
  <c r="E4618" s="1"/>
  <c r="P26" i="74"/>
  <c r="H16267" i="75"/>
  <c r="H5430" l="1"/>
  <c r="E5430" s="1"/>
  <c r="H5595"/>
  <c r="E5595" s="1"/>
  <c r="H15653"/>
  <c r="H15846"/>
  <c r="H14788"/>
  <c r="H14988"/>
  <c r="H13963"/>
  <c r="H10881"/>
  <c r="E10881" s="1"/>
  <c r="H9651"/>
  <c r="E9651" s="1"/>
  <c r="H9316"/>
  <c r="E9316" s="1"/>
  <c r="H9244"/>
  <c r="E9244" s="1"/>
  <c r="H8288"/>
  <c r="H8272" s="1"/>
  <c r="E8272" s="1"/>
  <c r="H7517"/>
  <c r="H7501" s="1"/>
  <c r="E7501" s="1"/>
  <c r="H6768"/>
  <c r="H6730" s="1"/>
  <c r="E6730" s="1"/>
  <c r="H5901"/>
  <c r="E5901" s="1"/>
  <c r="H5734"/>
  <c r="E5734" s="1"/>
  <c r="H5683"/>
  <c r="E5683" s="1"/>
  <c r="H5558"/>
  <c r="E5558" s="1"/>
  <c r="H5521"/>
  <c r="E5521" s="1"/>
  <c r="H5484"/>
  <c r="E5484" s="1"/>
  <c r="H1859"/>
  <c r="E1859" s="1"/>
  <c r="H894"/>
  <c r="E894" s="1"/>
  <c r="H674"/>
  <c r="E674" s="1"/>
  <c r="H15059"/>
  <c r="H15185"/>
  <c r="H15206"/>
  <c r="H15274"/>
  <c r="H15899"/>
  <c r="H15048"/>
  <c r="H15509"/>
  <c r="H14756"/>
  <c r="H14694"/>
  <c r="H14758"/>
  <c r="H14542"/>
  <c r="H14632"/>
  <c r="H14388"/>
  <c r="H14484"/>
  <c r="H14647"/>
  <c r="H15803"/>
  <c r="H15056"/>
  <c r="H15701"/>
  <c r="H5975"/>
  <c r="H6048"/>
  <c r="H15557"/>
  <c r="H15049"/>
  <c r="H14122"/>
  <c r="H13806"/>
  <c r="H14069"/>
  <c r="H14016"/>
  <c r="H14549"/>
  <c r="H14436"/>
  <c r="H14639"/>
  <c r="H14654"/>
  <c r="H4247"/>
  <c r="E4247" s="1"/>
  <c r="H2824"/>
  <c r="E2824" s="1"/>
  <c r="H454"/>
  <c r="E454" s="1"/>
  <c r="H13857"/>
  <c r="H5785"/>
  <c r="E5785" s="1"/>
  <c r="H234"/>
  <c r="H14699"/>
  <c r="H5466"/>
  <c r="E5466" s="1"/>
  <c r="H13910"/>
  <c r="H14531"/>
  <c r="P21" i="70"/>
  <c r="H14789" i="75"/>
  <c r="H14940"/>
  <c r="H15749"/>
  <c r="H15057"/>
  <c r="H15043"/>
  <c r="H15413"/>
  <c r="H14785"/>
  <c r="H15036"/>
  <c r="H15365"/>
  <c r="H15041"/>
  <c r="P21" i="74"/>
  <c r="E12538" i="75"/>
  <c r="H14783"/>
  <c r="H14892"/>
  <c r="H14535"/>
  <c r="W21" i="70"/>
  <c r="H5997" i="75"/>
  <c r="H6056"/>
  <c r="H15040"/>
  <c r="H15317"/>
  <c r="H5632"/>
  <c r="E5632" s="1"/>
  <c r="H4018"/>
  <c r="E4018" s="1"/>
  <c r="H5843"/>
  <c r="H3789"/>
  <c r="E3789" s="1"/>
  <c r="H10266"/>
  <c r="E10266" s="1"/>
  <c r="H9172"/>
  <c r="E9172" s="1"/>
  <c r="H14781" l="1"/>
  <c r="E14781" s="1"/>
  <c r="H14692"/>
  <c r="E14692" s="1"/>
  <c r="H13804"/>
  <c r="E13804" s="1"/>
  <c r="H5959"/>
  <c r="E5959" s="1"/>
  <c r="E5843"/>
  <c r="H14383"/>
  <c r="H14479"/>
  <c r="H14527"/>
  <c r="H15798"/>
  <c r="H15797" s="1"/>
  <c r="E15797" s="1"/>
  <c r="H14534"/>
  <c r="H14431"/>
  <c r="H15269"/>
  <c r="H15038"/>
  <c r="H15894"/>
  <c r="E234"/>
  <c r="J16"/>
  <c r="J17" l="1"/>
  <c r="H15037"/>
  <c r="E15037" s="1"/>
  <c r="H14382"/>
  <c r="E14382" l="1"/>
  <c r="J18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<sst xmlns="http://schemas.openxmlformats.org/spreadsheetml/2006/main" count="28489" uniqueCount="21777">
  <si>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</si>
  <si>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</si>
  <si>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</si>
  <si>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</si>
  <si>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</si>
  <si>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</si>
  <si>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</si>
  <si>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</si>
  <si>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</si>
  <si>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</si>
  <si>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</si>
  <si>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</si>
  <si>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</si>
  <si>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</si>
  <si>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</si>
  <si>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</si>
  <si>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</si>
  <si>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</si>
  <si>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</si>
  <si>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</si>
  <si>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</si>
  <si>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</si>
  <si>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</si>
  <si>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</si>
  <si>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</si>
  <si>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</si>
  <si>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</si>
  <si>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</si>
  <si>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</si>
  <si>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</si>
  <si>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</si>
  <si>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</si>
  <si>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</si>
  <si>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</si>
  <si>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</si>
  <si>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</si>
  <si>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</si>
  <si>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</si>
  <si>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</si>
  <si>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</si>
  <si>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</si>
  <si>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</si>
  <si>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</si>
  <si>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</si>
  <si>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</si>
  <si>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</si>
  <si>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</si>
  <si>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</si>
  <si>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</si>
  <si>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</si>
  <si>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</si>
  <si>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</si>
  <si>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</si>
  <si>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</si>
  <si>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</si>
  <si>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</si>
  <si>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</si>
  <si>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</si>
  <si>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</si>
  <si>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</si>
  <si>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</si>
  <si>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</si>
  <si>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</si>
  <si>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</si>
  <si>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</si>
  <si>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</si>
  <si>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</si>
  <si>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</si>
  <si>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</si>
  <si>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</si>
  <si>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</si>
  <si>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</si>
  <si>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</si>
  <si>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</si>
  <si>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</si>
  <si>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</si>
  <si>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</si>
  <si>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</si>
  <si>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</si>
  <si>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</si>
  <si>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</si>
  <si>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</si>
  <si>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</si>
  <si>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</si>
  <si>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</si>
  <si>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</si>
  <si>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</si>
  <si>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</si>
  <si>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</si>
  <si>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</si>
  <si>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</si>
  <si>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</si>
  <si>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</si>
  <si>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</si>
  <si>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</si>
  <si>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</si>
  <si>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</si>
  <si>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</si>
  <si>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</si>
  <si>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</si>
  <si>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</si>
  <si>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</si>
  <si>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</si>
  <si>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</si>
  <si>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</si>
  <si>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</si>
  <si>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</si>
  <si>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</si>
  <si>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</si>
  <si>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</si>
  <si>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</si>
  <si>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</si>
  <si>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</si>
  <si>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</si>
  <si>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</si>
  <si>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</si>
  <si>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</si>
  <si>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</si>
  <si>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</si>
  <si>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</si>
  <si>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</si>
  <si>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</si>
  <si>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</si>
  <si>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</si>
  <si>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</si>
  <si>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</si>
  <si>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</si>
  <si>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</si>
  <si>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</si>
  <si>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</si>
  <si>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</si>
  <si>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</si>
  <si>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</si>
  <si>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</si>
  <si>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</si>
  <si>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</si>
  <si>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</si>
  <si>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</si>
  <si>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</si>
  <si>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</si>
  <si>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</si>
  <si>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</si>
  <si>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</si>
  <si>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</si>
  <si>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</si>
  <si>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</si>
  <si>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</si>
  <si>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</si>
  <si>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</si>
  <si>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</si>
  <si>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</si>
  <si>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</si>
  <si>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</si>
  <si>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</si>
  <si>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</si>
  <si>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</si>
  <si>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</si>
  <si>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</si>
  <si>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</si>
  <si>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</si>
  <si>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</si>
  <si>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</si>
  <si>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</si>
  <si>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</si>
  <si>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</si>
  <si>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</si>
  <si>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</si>
  <si>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</si>
  <si>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</si>
  <si>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</si>
  <si>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</si>
  <si>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</si>
  <si>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</si>
  <si>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</si>
  <si>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</si>
  <si>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</si>
  <si>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</si>
  <si>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</si>
  <si>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</si>
  <si>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</si>
  <si>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</si>
  <si>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</si>
  <si>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</si>
  <si>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</si>
  <si>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</si>
  <si>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</si>
  <si>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</si>
  <si>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</si>
  <si>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</si>
  <si>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</si>
  <si>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</si>
  <si>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</si>
  <si>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</si>
  <si>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</si>
  <si>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</si>
  <si>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</si>
  <si>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</si>
  <si>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</si>
  <si>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</si>
  <si>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</si>
  <si>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</si>
  <si>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</si>
  <si>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</si>
  <si>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</si>
  <si>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</si>
  <si>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</si>
  <si>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</si>
  <si>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</si>
  <si>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</si>
  <si>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</si>
  <si>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</si>
  <si>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</si>
  <si>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</si>
  <si>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</si>
  <si>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</si>
  <si>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</si>
  <si>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</si>
  <si>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</si>
  <si>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</si>
  <si>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</si>
  <si>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</si>
  <si>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</si>
  <si>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</si>
  <si>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</si>
  <si>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</si>
  <si>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</si>
  <si>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</si>
  <si>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</si>
  <si>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</si>
  <si>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</si>
  <si>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</si>
  <si>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</si>
  <si>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</si>
  <si>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</si>
  <si>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</si>
  <si>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</si>
  <si>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</si>
  <si>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</si>
  <si>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</si>
  <si>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</si>
  <si>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</si>
  <si>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</si>
  <si>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</si>
  <si>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</si>
  <si>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</si>
  <si>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</si>
  <si>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</si>
  <si>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</si>
  <si>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</si>
  <si>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</si>
  <si>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</si>
  <si>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</si>
  <si>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</si>
  <si>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</si>
  <si>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</si>
  <si>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</si>
  <si>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</si>
  <si>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</si>
  <si>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</si>
  <si>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</si>
  <si>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</si>
  <si>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</si>
  <si>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</si>
  <si>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</si>
  <si>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</si>
  <si>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</si>
  <si>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</si>
  <si>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</si>
  <si>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</si>
  <si>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</si>
  <si>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</si>
  <si>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</si>
  <si>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</si>
  <si>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</si>
  <si>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</si>
  <si>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</si>
  <si>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</si>
  <si>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</si>
  <si>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</si>
  <si>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</si>
  <si>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</si>
  <si>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</si>
  <si>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</si>
  <si>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</si>
  <si>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</si>
  <si>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</si>
  <si>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</si>
  <si>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</si>
  <si>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</si>
  <si>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</si>
  <si>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</si>
  <si>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</si>
  <si>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</si>
  <si>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</si>
  <si>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</si>
  <si>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</si>
  <si>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</si>
  <si>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</si>
  <si>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</si>
  <si>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</si>
  <si>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</si>
  <si>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</si>
  <si>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</si>
  <si>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</si>
  <si>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</si>
  <si>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</si>
  <si>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</si>
  <si>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</si>
  <si>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</si>
  <si>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</si>
  <si>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</si>
  <si>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</si>
  <si>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</si>
  <si>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</si>
  <si>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</si>
  <si>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</si>
  <si>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</si>
  <si>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</si>
  <si>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</si>
  <si>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</si>
  <si>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</si>
  <si>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</si>
  <si>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</si>
  <si>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</si>
  <si>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</si>
  <si>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</si>
  <si>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</si>
  <si>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</si>
  <si>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</si>
  <si>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</si>
  <si>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</si>
  <si>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</si>
  <si>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</si>
  <si>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</si>
  <si>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</si>
  <si>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</si>
  <si>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</si>
  <si>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</si>
  <si>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</si>
  <si>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</si>
  <si>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</si>
  <si>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</si>
  <si>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</si>
  <si>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</si>
  <si>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</si>
  <si>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</si>
  <si>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</si>
  <si>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</si>
  <si>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</si>
  <si>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</si>
  <si>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</si>
  <si>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</si>
  <si>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</si>
  <si>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</si>
  <si>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</si>
  <si>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</si>
  <si>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</si>
  <si>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</si>
  <si>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</si>
  <si>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</si>
  <si>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</si>
  <si>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</si>
  <si>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</si>
  <si>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</si>
  <si>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</si>
  <si>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</si>
  <si>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</si>
  <si>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</si>
  <si>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</si>
  <si>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</si>
  <si>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</si>
  <si>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</si>
  <si>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</si>
  <si>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</si>
  <si>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</si>
  <si>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</si>
  <si>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</si>
  <si>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</si>
  <si>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</si>
  <si>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</si>
  <si>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</si>
  <si>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</si>
  <si>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</si>
  <si>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</si>
  <si>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</si>
  <si>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</si>
  <si>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</si>
  <si>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</si>
  <si>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</si>
  <si>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</si>
  <si>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</si>
  <si>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</si>
  <si>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</si>
  <si>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</si>
  <si>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</si>
  <si>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</si>
  <si>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</si>
  <si>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</si>
  <si>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</si>
  <si>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</si>
  <si>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</si>
  <si>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</si>
  <si>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</si>
  <si>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</si>
  <si>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</si>
  <si>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</si>
  <si>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</si>
  <si>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</si>
  <si>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</si>
  <si>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</si>
  <si>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</si>
  <si>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</si>
  <si>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</si>
  <si>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</si>
  <si>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</si>
  <si>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</si>
  <si>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</si>
  <si>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</si>
  <si>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</si>
  <si>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</si>
  <si>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</si>
  <si>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</si>
  <si>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</si>
  <si>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</si>
  <si>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</si>
  <si>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</si>
  <si>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</si>
  <si>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</si>
  <si>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</si>
  <si>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</si>
  <si>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</si>
  <si>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</si>
  <si>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</si>
  <si>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</si>
  <si>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</si>
  <si>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</si>
  <si>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</si>
  <si>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</si>
  <si>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</si>
  <si>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</si>
  <si>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</si>
  <si>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</si>
  <si>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</si>
  <si>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</si>
  <si>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</si>
  <si>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</si>
  <si>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</si>
  <si>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</si>
  <si>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</si>
  <si>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</si>
  <si>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</si>
  <si>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</si>
  <si>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</si>
  <si>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</si>
  <si>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</si>
  <si>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</si>
  <si>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</si>
  <si>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</si>
  <si>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</si>
  <si>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</si>
  <si>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</si>
  <si>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</si>
  <si>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</si>
  <si>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</si>
  <si>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</si>
  <si>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</si>
  <si>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</si>
  <si>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</si>
  <si>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</si>
  <si>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</si>
  <si>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</si>
  <si>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</si>
  <si>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</si>
  <si>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</si>
  <si>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</si>
  <si>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</si>
  <si>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</si>
  <si>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</si>
  <si>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</si>
  <si>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</si>
  <si>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</si>
  <si>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</si>
  <si>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</si>
  <si>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</si>
  <si>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</si>
  <si>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</si>
  <si>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</si>
  <si>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</si>
  <si>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</si>
  <si>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</si>
  <si>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</si>
  <si>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</si>
  <si>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</si>
  <si>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</si>
  <si>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</si>
  <si>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</si>
  <si>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</si>
  <si>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</si>
  <si>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</si>
  <si>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</si>
  <si>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</si>
  <si>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</si>
  <si>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</si>
  <si>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</si>
  <si>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</si>
  <si>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</si>
  <si>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</si>
  <si>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</si>
  <si>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</si>
  <si>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</si>
  <si>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</si>
  <si>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</si>
  <si>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</si>
  <si>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</si>
  <si>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</si>
  <si>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</si>
  <si>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</si>
  <si>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</si>
  <si>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</si>
  <si>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</si>
  <si>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</si>
  <si>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</si>
  <si>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</si>
  <si>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</si>
  <si>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</si>
  <si>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</si>
  <si>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</si>
  <si>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</si>
  <si>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</si>
  <si>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</si>
  <si>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</si>
  <si>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</si>
  <si>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</si>
  <si>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</si>
  <si>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</si>
  <si>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</si>
  <si>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</si>
  <si>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</si>
  <si>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</si>
  <si>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</si>
  <si>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</si>
  <si>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</si>
  <si>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</si>
  <si>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</si>
  <si>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</si>
  <si>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</si>
  <si>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</si>
  <si>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</si>
  <si>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</si>
  <si>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</si>
  <si>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</si>
  <si>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</si>
  <si>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</si>
  <si>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</si>
  <si>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</si>
  <si>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</si>
  <si>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</si>
  <si>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</si>
  <si>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</si>
  <si>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</si>
  <si>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</si>
  <si>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</si>
  <si>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</si>
  <si>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</si>
  <si>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</si>
  <si>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</si>
  <si>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</si>
  <si>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</si>
  <si>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</si>
  <si>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</si>
  <si>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</si>
  <si>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</si>
  <si>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</si>
  <si>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</si>
  <si>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</si>
  <si>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</si>
  <si>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</si>
  <si>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</si>
  <si>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</si>
  <si>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</si>
  <si>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</si>
  <si>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</si>
  <si>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</si>
  <si>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</si>
  <si>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</si>
  <si>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</si>
  <si>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</si>
  <si>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</si>
  <si>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</si>
  <si>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</si>
  <si>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</si>
  <si>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</si>
  <si>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</si>
  <si>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</si>
  <si>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</si>
  <si>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</si>
  <si>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</si>
  <si>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</si>
  <si>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</si>
  <si>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</si>
  <si>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</si>
  <si>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</si>
  <si>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</si>
  <si>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</si>
  <si>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</si>
  <si>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</si>
  <si>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</si>
  <si>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</si>
  <si>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</si>
  <si>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</si>
  <si>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</si>
  <si>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</si>
  <si>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</si>
  <si>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</si>
  <si>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</si>
  <si>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</si>
  <si>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</si>
  <si>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</si>
  <si>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</si>
  <si>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</si>
  <si>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</si>
  <si>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</si>
  <si>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</si>
  <si>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</si>
  <si>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</si>
  <si>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</si>
  <si>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</si>
  <si>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</si>
  <si>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</si>
  <si>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</si>
  <si>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</si>
  <si>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</si>
  <si>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</si>
  <si>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</si>
  <si>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</si>
  <si>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</si>
  <si>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</si>
  <si>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</si>
  <si>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</si>
  <si>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</si>
  <si>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</si>
  <si>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</si>
  <si>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</si>
  <si>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</si>
  <si>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</si>
  <si>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</si>
  <si>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</si>
  <si>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</si>
  <si>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</si>
  <si>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</si>
  <si>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</si>
  <si>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</si>
  <si>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</si>
  <si>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</si>
  <si>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</si>
  <si>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</si>
  <si>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</si>
  <si>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</si>
  <si>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</si>
  <si>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</si>
  <si>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</si>
  <si>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</si>
  <si>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</si>
  <si>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</si>
  <si>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</si>
  <si>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</si>
  <si>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</si>
  <si>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</si>
  <si>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</si>
  <si>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</si>
  <si>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</si>
  <si>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</si>
  <si>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</si>
  <si>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</si>
  <si>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</si>
  <si>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</si>
  <si>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</si>
  <si>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</si>
  <si>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</si>
  <si>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</si>
  <si>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</si>
  <si>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</si>
  <si>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</si>
  <si>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</si>
  <si>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</si>
  <si>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</si>
  <si>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</si>
  <si>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</si>
  <si>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</si>
  <si>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</si>
  <si>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</si>
  <si>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</si>
  <si>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</si>
  <si>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</si>
  <si>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</si>
  <si>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</si>
  <si>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</si>
  <si>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</si>
  <si>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</si>
  <si>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</si>
  <si>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</si>
  <si>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</si>
  <si>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</si>
  <si>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</si>
  <si>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</si>
  <si>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</si>
  <si>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</si>
  <si>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</si>
  <si>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</si>
  <si>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</si>
  <si>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</si>
  <si>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</si>
  <si>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</si>
  <si>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</si>
  <si>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</si>
  <si>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</si>
  <si>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</si>
  <si>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</si>
  <si>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</si>
  <si>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</si>
  <si>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</si>
  <si>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</si>
  <si>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</si>
  <si>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</si>
  <si>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</si>
  <si>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</si>
  <si>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</si>
  <si>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</si>
  <si>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</si>
  <si>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</si>
  <si>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</si>
  <si>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</si>
  <si>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</si>
  <si>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</si>
  <si>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</si>
  <si>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</si>
  <si>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</si>
  <si>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</si>
  <si>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</si>
  <si>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</si>
  <si>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</si>
  <si>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</si>
  <si>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</si>
  <si>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</si>
  <si>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</si>
  <si>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</si>
  <si>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</si>
  <si>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</si>
  <si>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</si>
  <si>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</si>
  <si>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</si>
  <si>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</si>
  <si>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</si>
  <si>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</si>
  <si>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</si>
  <si>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</si>
  <si>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</si>
  <si>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</si>
  <si>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</si>
  <si>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</si>
  <si>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</si>
  <si>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</si>
  <si>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</si>
  <si>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</si>
  <si>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</si>
  <si>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</si>
  <si>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</si>
  <si>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</si>
  <si>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</si>
  <si>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</si>
  <si>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</si>
  <si>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</si>
  <si>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</si>
  <si>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</si>
  <si>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</si>
  <si>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</si>
  <si>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</si>
  <si>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</si>
  <si>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</si>
  <si>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</si>
  <si>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</si>
  <si>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</si>
  <si>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</si>
  <si>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</si>
  <si>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</si>
  <si>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</si>
  <si>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</si>
  <si>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</si>
  <si>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</si>
  <si>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</si>
  <si>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</si>
  <si>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</si>
  <si>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</si>
  <si>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</si>
  <si>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</si>
  <si>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</si>
  <si>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</si>
  <si>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</si>
  <si>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</si>
  <si>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</si>
  <si>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</si>
  <si>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</si>
  <si>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</si>
  <si>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</si>
  <si>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</si>
  <si>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</si>
  <si>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</si>
  <si>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</si>
  <si>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</si>
  <si>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</si>
  <si>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</si>
  <si>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</si>
  <si>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</si>
  <si>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</si>
  <si>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</si>
  <si>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</si>
  <si>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</si>
  <si>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</si>
  <si>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</si>
  <si>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</si>
  <si>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</si>
  <si>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</si>
  <si>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</si>
  <si>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</si>
  <si>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</si>
  <si>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</si>
  <si>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</si>
  <si>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</si>
  <si>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</si>
  <si>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</si>
  <si>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</si>
  <si>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</si>
  <si>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</si>
  <si>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</si>
  <si>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</si>
  <si>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</si>
  <si>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</si>
  <si>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</si>
  <si>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</si>
  <si>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</si>
  <si>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</si>
  <si>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</si>
  <si>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</si>
  <si>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</si>
  <si>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</si>
  <si>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</si>
  <si>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</si>
  <si>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</si>
  <si>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</si>
  <si>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</si>
  <si>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</si>
  <si>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</si>
  <si>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</si>
  <si>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</si>
  <si>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</si>
  <si>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</si>
  <si>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</si>
  <si>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</si>
  <si>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</si>
  <si>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</si>
  <si>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</si>
  <si>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</si>
  <si>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</si>
  <si>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</si>
  <si>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</si>
  <si>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</si>
  <si>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</si>
  <si>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</si>
  <si>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</si>
  <si>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</si>
  <si>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</si>
  <si>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</si>
  <si>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</si>
  <si>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</si>
  <si>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</si>
  <si>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</si>
  <si>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</si>
  <si>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</si>
  <si>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</si>
  <si>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</si>
  <si>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</si>
  <si>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</si>
  <si>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</si>
  <si>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</si>
  <si>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</si>
  <si>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</si>
  <si>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</si>
  <si>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</si>
  <si>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</si>
  <si>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</si>
  <si>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</si>
  <si>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</si>
  <si>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</si>
  <si>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</si>
  <si>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</si>
  <si>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</si>
  <si>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</si>
  <si>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</si>
  <si>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</si>
  <si>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</si>
  <si>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</si>
  <si>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</si>
  <si>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</si>
  <si>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</si>
  <si>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</si>
  <si>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</si>
  <si>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</si>
  <si>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</si>
  <si>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</si>
  <si>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</si>
  <si>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</si>
  <si>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</si>
  <si>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</si>
  <si>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</si>
  <si>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</si>
  <si>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</si>
  <si>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</si>
  <si>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</si>
  <si>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</si>
  <si>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</si>
  <si>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</si>
  <si>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</si>
  <si>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</si>
  <si>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</si>
  <si>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</si>
  <si>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</si>
  <si>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</si>
  <si>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</si>
  <si>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</si>
  <si>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</si>
  <si>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</si>
  <si>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</si>
  <si>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</si>
  <si>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</si>
  <si>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</si>
  <si>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</si>
  <si>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</si>
  <si>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</si>
  <si>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</si>
  <si>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</si>
  <si>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</si>
  <si>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</si>
  <si>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</si>
  <si>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</si>
  <si>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</si>
  <si>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</si>
  <si>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</si>
  <si>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</si>
  <si>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</si>
  <si>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</si>
  <si>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</si>
  <si>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</si>
  <si>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</si>
  <si>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</si>
  <si>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</si>
  <si>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</si>
  <si>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</si>
  <si>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</si>
  <si>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</si>
  <si>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</si>
  <si>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</si>
  <si>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</si>
  <si>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</si>
  <si>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</si>
  <si>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</si>
  <si>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</si>
  <si>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</si>
  <si>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</si>
  <si>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</si>
  <si>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</si>
  <si>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</si>
  <si>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</si>
  <si>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</si>
  <si>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</si>
  <si>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</si>
  <si>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</si>
  <si>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</si>
  <si>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</si>
  <si>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</si>
  <si>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</si>
  <si>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</si>
  <si>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</si>
  <si>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</si>
  <si>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</si>
  <si>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</si>
  <si>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</si>
  <si>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</si>
  <si>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</si>
  <si>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</si>
  <si>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</si>
  <si>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</si>
  <si>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</si>
  <si>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</si>
  <si>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</si>
  <si>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</si>
  <si>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</si>
  <si>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</si>
  <si>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</si>
  <si>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</si>
  <si>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</si>
  <si>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</si>
  <si>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</si>
  <si>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</si>
  <si>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</si>
  <si>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</si>
  <si>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</si>
  <si>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</si>
  <si>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</si>
  <si>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</si>
  <si>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</si>
  <si>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</si>
  <si>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</si>
  <si>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</si>
  <si>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</si>
  <si>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</si>
  <si>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</si>
  <si>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</si>
  <si>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</si>
  <si>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</si>
  <si>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</si>
  <si>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</si>
  <si>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</si>
  <si>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</si>
  <si>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</si>
  <si>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</si>
  <si>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</si>
  <si>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</si>
  <si>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</si>
  <si>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</si>
  <si>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</si>
  <si>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</si>
  <si>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</si>
  <si>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</si>
  <si>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</si>
  <si>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</si>
  <si>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</si>
  <si>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</si>
  <si>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</si>
  <si>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</si>
  <si>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</si>
  <si>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</si>
  <si>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</si>
  <si>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</si>
  <si>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</si>
  <si>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</si>
  <si>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</si>
  <si>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</si>
  <si>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</si>
  <si>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</si>
  <si>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</si>
  <si>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</si>
  <si>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</si>
  <si>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</si>
  <si>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</si>
  <si>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</si>
  <si>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</si>
  <si>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</si>
  <si>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</si>
  <si>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</si>
  <si>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</si>
  <si>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</si>
  <si>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</si>
  <si>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</si>
  <si>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</si>
  <si>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</si>
  <si>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</si>
  <si>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</si>
  <si>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</si>
  <si>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</si>
  <si>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</si>
  <si>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</si>
  <si>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</si>
  <si>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</si>
  <si>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</si>
  <si>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</si>
  <si>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</si>
  <si>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</si>
  <si>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</si>
  <si>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</si>
  <si>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</si>
  <si>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</si>
  <si>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</si>
  <si>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</si>
  <si>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</si>
  <si>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</si>
  <si>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</si>
  <si>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</si>
  <si>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</si>
  <si>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</si>
  <si>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</si>
  <si>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</si>
  <si>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</si>
  <si>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</si>
  <si>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</si>
  <si>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</si>
  <si>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</si>
  <si>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</si>
  <si>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</si>
  <si>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</si>
  <si>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</si>
  <si>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</si>
  <si>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</si>
  <si>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</si>
  <si>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</si>
  <si>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</si>
  <si>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</si>
  <si>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</si>
  <si>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</si>
  <si>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</si>
  <si>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</si>
  <si>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</si>
  <si>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</si>
  <si>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</si>
  <si>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</si>
  <si>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</si>
  <si>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</si>
  <si>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</si>
  <si>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</si>
  <si>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</si>
  <si>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</si>
  <si>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</si>
  <si>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</si>
  <si>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</si>
  <si>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</si>
  <si>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</si>
  <si>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</si>
  <si>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</si>
  <si>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</si>
  <si>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</si>
  <si>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</si>
  <si>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</si>
  <si>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</si>
  <si>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</si>
  <si>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</si>
  <si>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</si>
  <si>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</si>
  <si>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</si>
  <si>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</si>
  <si>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</si>
  <si>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</si>
  <si>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</si>
  <si>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</si>
  <si>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</si>
  <si>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</si>
  <si>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</si>
  <si>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</si>
  <si>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</si>
  <si>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</si>
  <si>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</si>
  <si>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</si>
  <si>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</si>
  <si>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</si>
  <si>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</si>
  <si>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</si>
  <si>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</si>
  <si>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</si>
  <si>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</si>
  <si>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</si>
  <si>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</si>
  <si>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</si>
  <si>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</si>
  <si>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</si>
  <si>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</si>
  <si>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</si>
  <si>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</si>
  <si>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</si>
  <si>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</si>
  <si>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</si>
  <si>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</si>
  <si>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</si>
  <si>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</si>
  <si>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</si>
  <si>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</si>
  <si>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</si>
  <si>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</si>
  <si>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</si>
  <si>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</si>
  <si>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</si>
  <si>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</si>
  <si>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</si>
  <si>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</si>
  <si>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</si>
  <si>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</si>
  <si>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</si>
  <si>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</si>
  <si>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</si>
  <si>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</si>
  <si>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</si>
  <si>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</si>
  <si>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</si>
  <si>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</si>
  <si>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</si>
  <si>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</si>
  <si>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</si>
  <si>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</si>
  <si>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</si>
  <si>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</si>
  <si>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</si>
  <si>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</si>
  <si>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</si>
  <si>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</si>
  <si>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</si>
  <si>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</si>
  <si>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</si>
  <si>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</si>
  <si>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</si>
  <si>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</si>
  <si>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</si>
  <si>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</si>
  <si>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</si>
  <si>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</si>
  <si>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</si>
  <si>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</si>
  <si>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</si>
  <si>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</si>
  <si>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</si>
  <si>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</si>
  <si>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</si>
  <si>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</si>
  <si>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</si>
  <si>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</si>
  <si>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</si>
  <si>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</si>
  <si>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</si>
  <si>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</si>
  <si>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</si>
  <si>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</si>
  <si>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</si>
  <si>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</si>
  <si>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</si>
  <si>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</si>
  <si>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</si>
  <si>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</si>
  <si>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</si>
  <si>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</si>
  <si>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</si>
  <si>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</si>
  <si>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</si>
  <si>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</si>
  <si>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</si>
  <si>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</si>
  <si>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</si>
  <si>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</si>
  <si>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</si>
  <si>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</si>
  <si>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</si>
  <si>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</si>
  <si>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</si>
  <si>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</si>
  <si>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</si>
  <si>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</si>
  <si>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</si>
  <si>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</si>
  <si>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</si>
  <si>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</si>
  <si>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</si>
  <si>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</si>
  <si>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</si>
  <si>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</si>
  <si>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</si>
  <si>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</si>
  <si>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</si>
  <si>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</si>
  <si>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</si>
  <si>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</si>
  <si>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</si>
  <si>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</si>
  <si>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</si>
  <si>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</si>
  <si>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</si>
  <si>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</si>
  <si>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</si>
  <si>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</si>
  <si>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</si>
  <si>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</si>
  <si>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</si>
  <si>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</si>
  <si>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</si>
  <si>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</si>
  <si>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</si>
  <si>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</si>
  <si>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</si>
  <si>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</si>
  <si>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</si>
  <si>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</si>
  <si>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</si>
  <si>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</si>
  <si>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</si>
  <si>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</si>
  <si>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</si>
  <si>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</si>
  <si>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</si>
  <si>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</si>
  <si>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</si>
  <si>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</si>
  <si>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</si>
  <si>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</si>
  <si>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</si>
  <si>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</si>
  <si>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</si>
  <si>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</si>
  <si>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</si>
  <si>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</si>
  <si>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</si>
  <si>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</si>
  <si>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</si>
  <si>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</si>
  <si>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</si>
  <si>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</si>
  <si>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</si>
  <si>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</si>
  <si>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</si>
  <si>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</si>
  <si>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</si>
  <si>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</si>
  <si>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</si>
  <si>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</si>
  <si>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</si>
  <si>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</si>
  <si>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</si>
  <si>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</si>
  <si>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</si>
  <si>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</si>
  <si>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</si>
  <si>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</si>
  <si>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</si>
  <si>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</si>
  <si>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</si>
  <si>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</si>
  <si>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</si>
  <si>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</si>
  <si>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</si>
  <si>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</si>
  <si>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</si>
  <si>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</si>
  <si>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</si>
  <si>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</si>
  <si>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</si>
  <si>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</si>
  <si>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</si>
  <si>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</si>
  <si>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</si>
  <si>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</si>
  <si>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</si>
  <si>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</si>
  <si>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</si>
  <si>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</si>
  <si>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</si>
  <si>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</si>
  <si>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</si>
  <si>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</si>
  <si>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</si>
  <si>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</si>
  <si>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</si>
  <si>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</si>
  <si>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</si>
  <si>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</si>
  <si>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</si>
  <si>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</si>
  <si>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</si>
  <si>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</si>
  <si>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</si>
  <si>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</si>
  <si>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</si>
  <si>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</si>
  <si>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</si>
  <si>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</si>
  <si>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</si>
  <si>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</si>
  <si>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</si>
  <si>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</si>
  <si>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</si>
  <si>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</si>
  <si>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</si>
  <si>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</si>
  <si>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</si>
  <si>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</si>
  <si>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</si>
  <si>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</si>
  <si>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</si>
  <si>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</si>
  <si>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</si>
  <si>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</si>
  <si>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</si>
  <si>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</si>
  <si>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</si>
  <si>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</si>
  <si>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</si>
  <si>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</si>
  <si>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</si>
  <si>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</si>
  <si>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</si>
  <si>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</si>
  <si>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</si>
  <si>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</si>
  <si>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</si>
  <si>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</si>
  <si>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</si>
  <si>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</si>
  <si>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</si>
  <si>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</si>
  <si>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</si>
  <si>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</si>
  <si>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</si>
  <si>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</si>
  <si>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</si>
  <si>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</si>
  <si>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</si>
  <si>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</si>
  <si>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</si>
  <si>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</si>
  <si>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</si>
  <si>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</si>
  <si>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</si>
  <si>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</si>
  <si>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</si>
  <si>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</si>
  <si>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</si>
  <si>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</si>
  <si>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</si>
  <si>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</si>
  <si>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</si>
  <si>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</si>
  <si>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</si>
  <si>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</si>
  <si>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</si>
  <si>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</si>
  <si>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</si>
  <si>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</si>
  <si>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</si>
  <si>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</si>
  <si>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</si>
  <si>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</si>
  <si>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</si>
  <si>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</si>
  <si>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</si>
  <si>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</si>
  <si>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</si>
  <si>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</si>
  <si>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</si>
  <si>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</si>
  <si>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</si>
  <si>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</si>
  <si>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</si>
  <si>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</si>
  <si>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</si>
  <si>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</si>
  <si>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</si>
  <si>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</si>
  <si>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</si>
  <si>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</si>
  <si>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</si>
  <si>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</si>
  <si>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</si>
  <si>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</si>
  <si>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</si>
  <si>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</si>
  <si>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</si>
  <si>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</si>
  <si>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</si>
  <si>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</si>
  <si>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</si>
  <si>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</si>
  <si>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</si>
  <si>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</si>
  <si>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</si>
  <si>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</si>
  <si>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</si>
  <si>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</si>
  <si>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</si>
  <si>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</si>
  <si>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</si>
  <si>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</si>
  <si>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</si>
  <si>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</si>
  <si>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</si>
  <si>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</si>
  <si>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</si>
  <si>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</si>
  <si>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</si>
  <si>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</si>
  <si>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</si>
  <si>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</si>
  <si>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</si>
  <si>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</si>
  <si>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</si>
  <si>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</si>
  <si>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</si>
  <si>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</si>
  <si>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</si>
  <si>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</si>
  <si>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</si>
  <si>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</si>
  <si>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</si>
  <si>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</si>
  <si>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</si>
  <si>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</si>
  <si>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</si>
  <si>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</si>
  <si>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</si>
  <si>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</si>
  <si>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</si>
  <si>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</si>
  <si>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</si>
  <si>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</si>
  <si>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</si>
  <si>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</si>
  <si>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</si>
  <si>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</si>
  <si>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</si>
  <si>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</si>
  <si>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</si>
  <si>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</si>
  <si>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</si>
  <si>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</si>
  <si>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</si>
  <si>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</si>
  <si>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</si>
  <si>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</si>
  <si>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</si>
  <si>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</si>
  <si>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</si>
  <si>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</si>
  <si>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</si>
  <si>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</si>
  <si>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</si>
  <si>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</si>
  <si>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</si>
  <si>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</si>
  <si>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</si>
  <si>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</si>
  <si>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</si>
  <si>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</si>
  <si>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</si>
  <si>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</si>
  <si>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</si>
  <si>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</si>
  <si>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</si>
  <si>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</si>
  <si>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</si>
  <si>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</si>
  <si>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</si>
  <si>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</si>
  <si>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</si>
  <si>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</si>
  <si>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</si>
  <si>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</si>
  <si>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</si>
  <si>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</si>
  <si>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</si>
  <si>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</si>
  <si>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</si>
  <si>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</si>
  <si>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</si>
  <si>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</si>
  <si>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</si>
  <si>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</si>
  <si>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</si>
  <si>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</si>
  <si>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</si>
  <si>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</si>
  <si>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</si>
  <si>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</si>
  <si>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</si>
  <si>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</si>
  <si>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</si>
  <si>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</si>
  <si>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</si>
  <si>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</si>
  <si>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</si>
  <si>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</si>
  <si>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</si>
  <si>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</si>
  <si>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</si>
  <si>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</si>
  <si>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</si>
  <si>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</si>
  <si>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</si>
  <si>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</si>
  <si>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</si>
  <si>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</si>
  <si>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</si>
  <si>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</si>
  <si>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</si>
  <si>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</si>
  <si>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</si>
  <si>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</si>
  <si>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</si>
  <si>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</si>
  <si>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</si>
  <si>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</si>
  <si>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</si>
  <si>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</si>
  <si>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</si>
  <si>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</si>
  <si>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</si>
  <si>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</si>
  <si>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</si>
  <si>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</si>
  <si>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</si>
  <si>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</si>
  <si>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</si>
  <si>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</si>
  <si>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</si>
  <si>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</si>
  <si>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</si>
  <si>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</si>
  <si>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</si>
  <si>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</si>
  <si>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</si>
  <si>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</si>
  <si>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</si>
  <si>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</si>
  <si>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</si>
  <si>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</si>
  <si>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</si>
  <si>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</si>
  <si>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</si>
  <si>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</si>
  <si>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</si>
  <si>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</si>
  <si>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</si>
  <si>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</si>
  <si>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</si>
  <si>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</si>
  <si>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</si>
  <si>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</si>
  <si>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</si>
  <si>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</si>
  <si>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</si>
  <si>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</si>
  <si>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</si>
  <si>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</si>
  <si>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</si>
  <si>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</si>
  <si>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</si>
  <si>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</si>
  <si>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</si>
  <si>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</si>
  <si>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</si>
  <si>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</si>
  <si>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</si>
  <si>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</si>
  <si>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</si>
  <si>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</si>
  <si>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</si>
  <si>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</si>
  <si>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</si>
  <si>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</si>
  <si>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</si>
  <si>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</si>
  <si>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</si>
  <si>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</si>
  <si>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</si>
  <si>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</si>
  <si>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</si>
  <si>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</si>
  <si>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</si>
  <si>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</si>
  <si>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</si>
  <si>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</si>
  <si>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</si>
  <si>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</si>
  <si>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</si>
  <si>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</si>
  <si>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</si>
  <si>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</si>
  <si>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</si>
  <si>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</si>
  <si>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</si>
  <si>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</si>
  <si>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</si>
  <si>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</si>
  <si>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</si>
  <si>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</si>
  <si>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</si>
  <si>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</si>
  <si>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</si>
  <si>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</si>
  <si>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</si>
  <si>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</si>
  <si>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</si>
  <si>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</si>
  <si>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</si>
  <si>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</si>
  <si>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</si>
  <si>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</si>
  <si>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</si>
  <si>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</si>
  <si>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</si>
  <si>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</si>
  <si>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</si>
  <si>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</si>
  <si>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</si>
  <si>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</si>
  <si>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</si>
  <si>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</si>
  <si>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</si>
  <si>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</si>
  <si>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</si>
  <si>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</si>
  <si>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</si>
  <si>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</si>
  <si>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</si>
  <si>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</si>
  <si>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</si>
  <si>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</si>
  <si>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</si>
  <si>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</si>
  <si>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</si>
  <si>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</si>
  <si>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</si>
  <si>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</si>
  <si>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</si>
  <si>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</si>
  <si>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</si>
  <si>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</si>
  <si>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</si>
  <si>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</si>
  <si>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</si>
  <si>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</si>
  <si>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</si>
  <si>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</si>
  <si>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</si>
  <si>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</si>
  <si>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</si>
  <si>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</si>
  <si>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</si>
  <si>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</si>
  <si>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</si>
  <si>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</si>
  <si>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</si>
  <si>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</si>
  <si>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</si>
  <si>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</si>
  <si>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</si>
  <si>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</si>
  <si>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</si>
  <si>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</si>
  <si>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</si>
  <si>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</si>
  <si>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</si>
  <si>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</si>
  <si>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</si>
  <si>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</si>
  <si>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</si>
  <si>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</si>
  <si>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</si>
  <si>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</si>
  <si>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</si>
  <si>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</si>
  <si>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</si>
  <si>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</si>
  <si>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</si>
  <si>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</si>
  <si>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</si>
  <si>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</si>
  <si>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</si>
  <si>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</si>
  <si>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</si>
  <si>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</si>
  <si>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</si>
  <si>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</si>
  <si>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</si>
  <si>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</si>
  <si>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</si>
  <si>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</si>
  <si>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</si>
  <si>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</si>
  <si>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</si>
  <si>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</si>
  <si>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</si>
  <si>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</si>
  <si>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</si>
  <si>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</si>
  <si>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</si>
  <si>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</si>
  <si>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</si>
  <si>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</si>
  <si>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</si>
  <si>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</si>
  <si>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</si>
  <si>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</si>
  <si>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</si>
  <si>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</si>
  <si>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</si>
  <si>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</si>
  <si>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</si>
  <si>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</si>
  <si>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</si>
  <si>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</si>
  <si>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</si>
  <si>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</si>
  <si>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</si>
  <si>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</si>
  <si>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</si>
  <si>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</si>
  <si>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</si>
  <si>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</si>
  <si>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</si>
  <si>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</si>
  <si>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</si>
  <si>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</si>
  <si>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</si>
  <si>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</si>
  <si>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</si>
  <si>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</si>
  <si>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</si>
  <si>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</si>
  <si>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</si>
  <si>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</si>
  <si>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</si>
  <si>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</si>
  <si>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</si>
  <si>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</si>
  <si>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</si>
  <si>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</si>
  <si>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</si>
  <si>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</si>
  <si>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</si>
  <si>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</si>
  <si>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</si>
  <si>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</si>
  <si>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</si>
  <si>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</si>
  <si>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</si>
  <si>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</si>
  <si>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</si>
  <si>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</si>
  <si>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</si>
  <si>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</si>
  <si>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</si>
  <si>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</si>
  <si>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</si>
  <si>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</si>
  <si>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</si>
  <si>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</si>
  <si>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</si>
  <si>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</si>
  <si>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</si>
  <si>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</si>
  <si>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</si>
  <si>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</si>
  <si>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</si>
  <si>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</si>
  <si>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</si>
  <si>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</si>
  <si>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</si>
  <si>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</si>
  <si>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</si>
  <si>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</si>
  <si>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</si>
  <si>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</si>
  <si>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</si>
  <si>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</si>
  <si>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</si>
  <si>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</si>
  <si>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</si>
  <si>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</si>
  <si>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</si>
  <si>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</si>
  <si>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</si>
  <si>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</si>
  <si>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</si>
  <si>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</si>
  <si>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</si>
  <si>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</si>
  <si>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</si>
  <si>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</si>
  <si>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</si>
  <si>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</si>
  <si>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</si>
  <si>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</si>
  <si>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</si>
  <si>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</si>
  <si>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</si>
  <si>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</si>
  <si>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</si>
  <si>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</si>
  <si>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</si>
  <si>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</si>
  <si>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</si>
  <si>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</si>
  <si>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</si>
  <si>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</si>
  <si>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</si>
  <si>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</si>
  <si>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</si>
  <si>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</si>
  <si>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</si>
  <si>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</si>
  <si>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</si>
  <si>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</si>
  <si>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</si>
  <si>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</si>
  <si>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</si>
  <si>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</si>
  <si>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</si>
  <si>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</si>
  <si>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</si>
  <si>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</si>
  <si>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</si>
  <si>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</si>
  <si>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</si>
  <si>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</si>
  <si>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</si>
  <si>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</si>
  <si>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</si>
  <si>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</si>
  <si>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</si>
  <si>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</si>
  <si>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</si>
  <si>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</si>
  <si>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</si>
  <si>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</si>
  <si>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</si>
  <si>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</si>
  <si>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</si>
  <si>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</si>
  <si>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</si>
  <si>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</si>
  <si>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</si>
  <si>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</si>
  <si>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</si>
  <si>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</si>
  <si>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</si>
  <si>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</si>
  <si>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</si>
  <si>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</si>
  <si>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</si>
  <si>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</si>
  <si>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</si>
  <si>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</si>
  <si>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</si>
  <si>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</si>
  <si>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</si>
  <si>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</si>
  <si>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</si>
  <si>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</si>
  <si>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</si>
  <si>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</si>
  <si>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</si>
  <si>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</si>
  <si>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</si>
  <si>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</si>
  <si>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</si>
  <si>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</si>
  <si>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</si>
  <si>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</si>
  <si>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</si>
  <si>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</si>
  <si>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</si>
  <si>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</si>
  <si>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</si>
  <si>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</si>
  <si>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</si>
  <si>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</si>
  <si>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</si>
  <si>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</si>
  <si>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</si>
  <si>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</si>
  <si>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</si>
  <si>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</si>
  <si>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</si>
  <si>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</si>
  <si>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</si>
  <si>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</si>
  <si>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</si>
  <si>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</si>
  <si>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</si>
  <si>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</si>
  <si>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</si>
  <si>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</si>
  <si>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</si>
  <si>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</si>
  <si>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</si>
  <si>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</si>
  <si>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</si>
  <si>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</si>
  <si>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</si>
  <si>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</si>
  <si>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</si>
  <si>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</si>
  <si>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</si>
  <si>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</si>
  <si>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</si>
  <si>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</si>
  <si>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</si>
  <si>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</si>
  <si>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</si>
  <si>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</si>
  <si>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</si>
  <si>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</si>
  <si>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</si>
  <si>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</si>
  <si>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</si>
  <si>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</si>
  <si>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</si>
  <si>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</si>
  <si>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</si>
  <si>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</si>
  <si>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</si>
  <si>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</si>
  <si>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</si>
  <si>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</si>
  <si>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</si>
  <si>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</si>
  <si>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</si>
  <si>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</si>
  <si>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</si>
  <si>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</si>
  <si>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</si>
  <si>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</si>
  <si>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</si>
  <si>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</si>
  <si>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</si>
  <si>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</si>
  <si>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</si>
  <si>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</si>
  <si>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</si>
  <si>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</si>
  <si>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</si>
  <si>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</si>
  <si>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</si>
  <si>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</si>
  <si>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</si>
  <si>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</si>
  <si>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</si>
  <si>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</si>
  <si>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</si>
  <si>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</si>
  <si>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</si>
  <si>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</si>
  <si>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</si>
  <si>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</si>
  <si>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</si>
  <si>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</si>
  <si>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</si>
  <si>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</si>
  <si>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</si>
  <si>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</si>
  <si>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</si>
  <si>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</si>
  <si>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</si>
  <si>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</si>
  <si>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</si>
  <si>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</si>
  <si>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</si>
  <si>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</si>
  <si>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</si>
  <si>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</si>
  <si>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</si>
  <si>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</si>
  <si>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</si>
  <si>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</si>
  <si>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</si>
  <si>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</si>
  <si>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</si>
  <si>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</si>
  <si>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</si>
  <si>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</si>
  <si>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</si>
  <si>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</si>
  <si>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</si>
  <si>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</si>
  <si>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</si>
  <si>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</si>
  <si>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</si>
  <si>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</si>
  <si>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</si>
  <si>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</si>
  <si>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</si>
  <si>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</si>
  <si>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</si>
  <si>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</si>
  <si>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</si>
  <si>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</si>
  <si>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</si>
  <si>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</si>
  <si>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</si>
  <si>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</si>
  <si>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</si>
  <si>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</si>
  <si>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</si>
  <si>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</si>
  <si>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</si>
  <si>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</si>
  <si>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</si>
  <si>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</si>
  <si>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</si>
  <si>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</si>
  <si>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</si>
  <si>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</si>
  <si>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</si>
  <si>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</si>
  <si>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</si>
  <si>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</si>
  <si>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</si>
  <si>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</si>
  <si>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</si>
  <si>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</si>
  <si>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</si>
  <si>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</si>
  <si>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</si>
  <si>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</si>
  <si>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</si>
  <si>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</si>
  <si>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</si>
  <si>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</si>
  <si>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</si>
  <si>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</si>
  <si>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</si>
  <si>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</si>
  <si>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</si>
  <si>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</si>
  <si>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</si>
  <si>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</si>
  <si>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</si>
  <si>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</si>
  <si>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</si>
  <si>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</si>
  <si>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</si>
  <si>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</si>
  <si>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</si>
  <si>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</si>
  <si>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</si>
  <si>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</si>
  <si>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</si>
  <si>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</si>
  <si>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</si>
  <si>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</si>
  <si>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</si>
  <si>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</si>
  <si>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</si>
  <si>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</si>
  <si>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</si>
  <si>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</si>
  <si>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</si>
  <si>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</si>
  <si>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</si>
  <si>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</si>
  <si>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</si>
  <si>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</si>
  <si>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</si>
  <si>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</si>
  <si>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</si>
  <si>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</si>
  <si>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</si>
  <si>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</si>
  <si>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</si>
  <si>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</si>
  <si>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</si>
  <si>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</si>
  <si>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</si>
  <si>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</si>
  <si>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</si>
  <si>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</si>
  <si>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</si>
  <si>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</si>
  <si>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</si>
  <si>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</si>
  <si>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</si>
  <si>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</si>
  <si>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</si>
  <si>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</si>
  <si>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</si>
  <si>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</si>
  <si>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</si>
  <si>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</si>
  <si>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</si>
  <si>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</si>
  <si>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</si>
  <si>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</si>
  <si>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</si>
  <si>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</si>
  <si>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</si>
  <si>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</si>
  <si>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</si>
  <si>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</si>
  <si>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</si>
  <si>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</si>
  <si>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</si>
  <si>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</si>
  <si>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</si>
  <si>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</si>
  <si>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</si>
  <si>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</si>
  <si>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</si>
  <si>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</si>
  <si>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</si>
  <si>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</si>
  <si>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</si>
  <si>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</si>
  <si>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</si>
  <si>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</si>
  <si>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</si>
  <si>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</si>
  <si>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</si>
  <si>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</si>
  <si>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</si>
  <si>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</si>
  <si>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</si>
  <si>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</si>
  <si>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</si>
  <si>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</si>
  <si>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</si>
  <si>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</si>
  <si>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</si>
  <si>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</si>
  <si>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</si>
  <si>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</si>
  <si>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</si>
  <si>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</si>
  <si>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</si>
  <si>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</si>
  <si>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</si>
  <si>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</si>
  <si>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</si>
  <si>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</si>
  <si>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</si>
  <si>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</si>
  <si>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</si>
  <si>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</si>
  <si>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</si>
  <si>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</si>
  <si>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</si>
  <si>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</si>
  <si>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</si>
  <si>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</si>
  <si>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</si>
  <si>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</si>
  <si>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</si>
  <si>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</si>
  <si>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</si>
  <si>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</si>
  <si>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</si>
  <si>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</si>
  <si>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</si>
  <si>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</si>
  <si>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</si>
  <si>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</si>
  <si>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</si>
  <si>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</si>
  <si>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</si>
  <si>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</si>
  <si>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</si>
  <si>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</si>
  <si>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</si>
  <si>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</si>
  <si>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</si>
  <si>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</si>
  <si>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</si>
  <si>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</si>
  <si>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</si>
  <si>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</si>
  <si>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</si>
  <si>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</si>
  <si>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</si>
  <si>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</si>
  <si>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</si>
  <si>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</si>
  <si>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</si>
  <si>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</si>
  <si>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</si>
  <si>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</si>
  <si>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</si>
  <si>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</si>
  <si>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</si>
  <si>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</si>
  <si>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</si>
  <si>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</si>
  <si>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</si>
  <si>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</si>
  <si>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</si>
  <si>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</si>
  <si>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</si>
  <si>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</si>
  <si>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</si>
  <si>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</si>
  <si>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</si>
  <si>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</si>
  <si>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</si>
  <si>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</si>
  <si>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</si>
  <si>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</si>
  <si>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</si>
  <si>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</si>
  <si>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</si>
  <si>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</si>
  <si>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</si>
  <si>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</si>
  <si>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</si>
  <si>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</si>
  <si>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</si>
  <si>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</si>
  <si>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</si>
  <si>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</si>
  <si>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</si>
  <si>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</si>
  <si>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</si>
  <si>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</si>
  <si>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</si>
  <si>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</si>
  <si>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</si>
  <si>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</si>
  <si>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</si>
  <si>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</si>
  <si>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</si>
  <si>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</si>
  <si>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</si>
  <si>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</si>
  <si>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</si>
  <si>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</si>
  <si>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</si>
  <si>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</si>
  <si>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</si>
  <si>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</si>
  <si>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</si>
  <si>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</si>
  <si>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</si>
  <si>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</si>
  <si>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</si>
  <si>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</si>
  <si>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</si>
  <si>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</si>
  <si>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</si>
  <si>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</si>
  <si>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</si>
  <si>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</si>
  <si>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</si>
  <si>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</si>
  <si>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</si>
  <si>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</si>
  <si>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</si>
  <si>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</si>
  <si>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</si>
  <si>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</si>
  <si>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</si>
  <si>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</si>
  <si>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</si>
  <si>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</si>
  <si>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</si>
  <si>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</si>
  <si>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</si>
  <si>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</si>
  <si>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</si>
  <si>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</si>
  <si>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</si>
  <si>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</si>
  <si>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</si>
  <si>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</si>
  <si>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</si>
  <si>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</si>
  <si>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</si>
  <si>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</si>
  <si>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</si>
  <si>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</si>
  <si>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</si>
  <si>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</si>
  <si>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</si>
  <si>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</si>
  <si>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</si>
  <si>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</si>
  <si>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</si>
  <si>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</si>
  <si>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</si>
  <si>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</si>
  <si>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</si>
  <si>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</si>
  <si>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</si>
  <si>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</si>
  <si>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</si>
  <si>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</si>
  <si>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</si>
  <si>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</si>
  <si>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</si>
  <si>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</si>
  <si>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</si>
  <si>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</si>
  <si>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</si>
  <si>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</si>
  <si>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</si>
  <si>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</si>
  <si>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</si>
  <si>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</si>
  <si>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</si>
  <si>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</si>
  <si>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</si>
  <si>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</si>
  <si>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</si>
  <si>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</si>
  <si>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</si>
  <si>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</si>
  <si>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</si>
  <si>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</si>
  <si>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</si>
  <si>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</si>
  <si>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</si>
  <si>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</si>
  <si>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</si>
  <si>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</si>
  <si>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</si>
  <si>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</si>
  <si>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</si>
  <si>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</si>
  <si>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</si>
  <si>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</si>
  <si>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</si>
  <si>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</si>
  <si>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</si>
  <si>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</si>
  <si>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</si>
  <si>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</si>
  <si>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</si>
  <si>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</si>
  <si>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</si>
  <si>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</si>
  <si>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</si>
  <si>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</si>
  <si>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</si>
  <si>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</si>
  <si>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</si>
  <si>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</si>
  <si>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</si>
  <si>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</si>
  <si>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</si>
  <si>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</si>
  <si>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</si>
  <si>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</si>
  <si>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</si>
  <si>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</si>
  <si>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</si>
  <si>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</si>
  <si>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</si>
  <si>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</si>
  <si>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</si>
  <si>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</si>
  <si>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</si>
  <si>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</si>
  <si>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</si>
  <si>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</si>
  <si>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</si>
  <si>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</si>
  <si>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</si>
  <si>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</si>
  <si>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</si>
  <si>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</si>
  <si>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</si>
  <si>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</si>
  <si>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</si>
  <si>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</si>
  <si>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</si>
  <si>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</si>
  <si>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</si>
  <si>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</si>
  <si>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</si>
  <si>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</si>
  <si>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</si>
  <si>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</si>
  <si>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</si>
  <si>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</si>
  <si>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</si>
  <si>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</si>
  <si>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</si>
  <si>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</si>
  <si>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</si>
  <si>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</si>
  <si>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</si>
  <si>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</si>
  <si>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</si>
  <si>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</si>
  <si>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</si>
  <si>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</si>
  <si>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</si>
  <si>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</si>
  <si>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</si>
  <si>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</si>
  <si>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</si>
  <si>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</si>
  <si>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</si>
  <si>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</si>
  <si>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</si>
  <si>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</si>
  <si>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</si>
  <si>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</si>
  <si>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</si>
  <si>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</si>
  <si>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</si>
  <si>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</si>
  <si>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</si>
  <si>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</si>
  <si>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</si>
  <si>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</si>
  <si>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</si>
  <si>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</si>
  <si>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</si>
  <si>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</si>
  <si>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</si>
  <si>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</si>
  <si>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</si>
  <si>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</si>
  <si>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</si>
  <si>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</si>
  <si>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</si>
  <si>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</si>
  <si>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</si>
  <si>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</si>
  <si>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</si>
  <si>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</si>
  <si>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</si>
  <si>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</si>
  <si>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</si>
  <si>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</si>
  <si>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</si>
  <si>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</si>
  <si>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</si>
  <si>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</si>
  <si>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</si>
  <si>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</si>
  <si>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</si>
  <si>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</si>
  <si>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</si>
  <si>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</si>
  <si>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</si>
  <si>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</si>
  <si>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</si>
  <si>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</si>
  <si>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</si>
  <si>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</si>
  <si>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</si>
  <si>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</si>
  <si>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</si>
  <si>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</si>
  <si>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</si>
  <si>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</si>
  <si>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</si>
  <si>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</si>
  <si>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</si>
  <si>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</si>
  <si>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</si>
  <si>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</si>
  <si>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</si>
  <si>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</si>
  <si>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</si>
  <si>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</si>
  <si>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</si>
  <si>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</si>
  <si>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</si>
  <si>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</si>
  <si>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</si>
  <si>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</si>
  <si>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</si>
  <si>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</si>
  <si>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</si>
  <si>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</si>
  <si>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</si>
  <si>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</si>
  <si>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</si>
  <si>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</si>
  <si>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</si>
  <si>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</si>
  <si>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</si>
  <si>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</si>
  <si>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</si>
  <si>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</si>
  <si>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</si>
  <si>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</si>
  <si>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</si>
  <si>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</si>
  <si>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</si>
  <si>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</si>
  <si>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</si>
  <si>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</si>
  <si>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</si>
  <si>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</si>
  <si>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</si>
  <si>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</si>
  <si>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</si>
  <si>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</si>
  <si>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</si>
  <si>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</si>
  <si>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</si>
  <si>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</si>
  <si>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</si>
  <si>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</si>
  <si>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</si>
  <si>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</si>
  <si>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</si>
  <si>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</si>
  <si>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</si>
  <si>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</si>
  <si>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</si>
  <si>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</si>
  <si>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</si>
  <si>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</si>
  <si>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</si>
  <si>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</si>
  <si>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</si>
  <si>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</si>
  <si>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</si>
  <si>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</si>
  <si>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</si>
  <si>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</si>
  <si>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</si>
  <si>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</si>
  <si>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</si>
  <si>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</si>
  <si>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</si>
  <si>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</si>
  <si>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</si>
  <si>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</si>
  <si>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</si>
  <si>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</si>
  <si>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</si>
  <si>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</si>
  <si>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</si>
  <si>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</si>
  <si>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</si>
  <si>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</si>
  <si>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</si>
  <si>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</si>
  <si>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</si>
  <si>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</si>
  <si>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</si>
  <si>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</si>
  <si>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</si>
  <si>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</si>
  <si>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</si>
  <si>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</si>
  <si>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</si>
  <si>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</si>
  <si>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</si>
  <si>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</si>
  <si>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</si>
  <si>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</si>
  <si>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</si>
  <si>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</si>
  <si>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</si>
  <si>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</si>
  <si>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</si>
  <si>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</si>
  <si>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</si>
  <si>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</si>
  <si>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</si>
  <si>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</si>
  <si>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</si>
  <si>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</si>
  <si>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</si>
  <si>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</si>
  <si>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</si>
  <si>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</si>
  <si>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</si>
  <si>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</si>
  <si>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</si>
  <si>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</si>
  <si>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</si>
  <si>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</si>
  <si>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</si>
  <si>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</si>
  <si>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</si>
  <si>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</si>
  <si>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</si>
  <si>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</si>
  <si>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</si>
  <si>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</si>
  <si>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</si>
  <si>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</si>
  <si>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</si>
  <si>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</si>
  <si>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</si>
  <si>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</si>
  <si>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</si>
  <si>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</si>
  <si>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</si>
  <si>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</si>
  <si>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</si>
  <si>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</si>
  <si>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</si>
  <si>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</si>
  <si>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</si>
  <si>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</si>
  <si>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</si>
  <si>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</si>
  <si>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</si>
  <si>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</si>
  <si>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</si>
  <si>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</si>
  <si>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</si>
  <si>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</si>
  <si>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</si>
  <si>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</si>
  <si>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</si>
  <si>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</si>
  <si>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</si>
  <si>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</si>
  <si>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</si>
  <si>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</si>
  <si>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</si>
  <si>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</si>
  <si>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</si>
  <si>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</si>
  <si>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</si>
  <si>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</si>
  <si>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</si>
  <si>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</si>
  <si>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</si>
  <si>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</si>
  <si>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</si>
  <si>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</si>
  <si>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</si>
  <si>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</si>
  <si>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</si>
  <si>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</si>
  <si>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</si>
  <si>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</si>
  <si>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</si>
  <si>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</si>
  <si>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</si>
  <si>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</si>
  <si>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</si>
  <si>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</si>
  <si>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</si>
  <si>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</si>
  <si>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</si>
  <si>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</si>
  <si>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</si>
  <si>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</si>
  <si>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</si>
  <si>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</si>
  <si>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</si>
  <si>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</si>
  <si>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</si>
  <si>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</si>
  <si>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</si>
  <si>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</si>
  <si>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</si>
  <si>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</si>
  <si>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</si>
  <si>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</si>
  <si>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</si>
  <si>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</si>
  <si>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</si>
  <si>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</si>
  <si>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</si>
  <si>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</si>
  <si>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</si>
  <si>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</si>
  <si>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</si>
  <si>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</si>
  <si>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</si>
  <si>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</si>
  <si>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</si>
  <si>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</si>
  <si>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</si>
  <si>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</si>
  <si>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</si>
  <si>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</si>
  <si>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</si>
  <si>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</si>
  <si>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</si>
  <si>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</si>
  <si>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</si>
  <si>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</si>
  <si>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</si>
  <si>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</si>
  <si>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</si>
  <si>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</si>
  <si>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</si>
  <si>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</si>
  <si>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</si>
  <si>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</si>
  <si>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</si>
  <si>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</si>
  <si>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</si>
  <si>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</si>
  <si>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</si>
  <si>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</si>
  <si>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</si>
  <si>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</si>
  <si>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</si>
  <si>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</si>
  <si>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</si>
  <si>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</si>
  <si>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</si>
  <si>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</si>
  <si>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</si>
  <si>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</si>
  <si>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</si>
  <si>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</si>
  <si>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</si>
  <si>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</si>
  <si>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</si>
  <si>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</si>
  <si>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</si>
  <si>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</si>
  <si>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</si>
  <si>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</si>
  <si>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</si>
  <si>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</si>
  <si>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</si>
  <si>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</si>
  <si>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</si>
  <si>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</si>
  <si>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</si>
  <si>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</si>
  <si>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</si>
  <si>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</si>
  <si>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</si>
  <si>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</si>
  <si>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</si>
  <si>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</si>
  <si>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</si>
  <si>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</si>
  <si>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</si>
  <si>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</si>
  <si>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</si>
  <si>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</si>
  <si>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</si>
  <si>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</si>
  <si>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</si>
  <si>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</si>
  <si>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</si>
  <si>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</si>
  <si>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</si>
  <si>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</si>
  <si>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</si>
  <si>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</si>
  <si>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</si>
  <si>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</si>
  <si>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</si>
  <si>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</si>
  <si>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</si>
  <si>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</si>
  <si>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</si>
  <si>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</si>
  <si>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</si>
  <si>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</si>
  <si>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</si>
  <si>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</si>
  <si>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</si>
  <si>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</si>
  <si>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</si>
  <si>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</si>
  <si>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</si>
  <si>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</si>
  <si>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</si>
  <si>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</si>
  <si>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</si>
  <si>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</si>
  <si>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</si>
  <si>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</si>
  <si>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</si>
  <si>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</si>
  <si>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</si>
  <si>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</si>
  <si>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</si>
  <si>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</si>
  <si>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</si>
  <si>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</si>
  <si>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</si>
  <si>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</si>
  <si>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</si>
  <si>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</si>
  <si>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</si>
  <si>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</si>
  <si>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</si>
  <si>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</si>
  <si>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</si>
  <si>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</si>
  <si>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</si>
  <si>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</si>
  <si>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</si>
  <si>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</si>
  <si>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</si>
  <si>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</si>
  <si>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</si>
  <si>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</si>
  <si>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</si>
  <si>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</si>
  <si>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</si>
  <si>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</si>
  <si>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</si>
  <si>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</si>
  <si>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</si>
  <si>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</si>
  <si>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</si>
  <si>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</si>
  <si>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</si>
  <si>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</si>
  <si>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</si>
  <si>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</si>
  <si>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</si>
  <si>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</si>
  <si>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</si>
  <si>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</si>
  <si>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</si>
  <si>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</si>
  <si>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</si>
  <si>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</si>
  <si>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</si>
  <si>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</si>
  <si>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</si>
  <si>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</si>
  <si>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</si>
  <si>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</si>
  <si>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</si>
  <si>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</si>
  <si>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</si>
  <si>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</si>
  <si>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</si>
  <si>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</si>
  <si>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</si>
  <si>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</si>
  <si>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</si>
  <si>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</si>
  <si>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</si>
  <si>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</si>
  <si>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</si>
  <si>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</si>
  <si>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</si>
  <si>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</si>
  <si>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</si>
  <si>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</si>
  <si>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</si>
  <si>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</si>
  <si>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</si>
  <si>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</si>
  <si>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</si>
  <si>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</si>
  <si>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</si>
  <si>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</si>
  <si>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</si>
  <si>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</si>
  <si>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</si>
  <si>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</si>
  <si>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</si>
  <si>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</si>
  <si>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</si>
  <si>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</si>
  <si>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</si>
  <si>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</si>
  <si>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</si>
  <si>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</si>
  <si>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</si>
  <si>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</si>
  <si>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</si>
  <si>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</si>
  <si>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</si>
  <si>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</si>
  <si>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</si>
  <si>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</si>
  <si>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</si>
  <si>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</si>
  <si>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</si>
  <si>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</si>
  <si>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</si>
  <si>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</si>
  <si>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</si>
  <si>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</si>
  <si>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</si>
  <si>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</si>
  <si>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</si>
  <si>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</si>
  <si>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</si>
  <si>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</si>
  <si>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</si>
  <si>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</si>
  <si>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</si>
  <si>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</si>
  <si>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</si>
  <si>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</si>
  <si>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</si>
  <si>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</si>
  <si>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</si>
  <si>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</si>
  <si>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</si>
  <si>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</si>
  <si>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</si>
  <si>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</si>
  <si>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</si>
  <si>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</si>
  <si>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</si>
  <si>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</si>
  <si>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</si>
  <si>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</si>
  <si>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</si>
  <si>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</si>
  <si>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</si>
  <si>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</si>
  <si>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</si>
  <si>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</si>
  <si>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</si>
  <si>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</si>
  <si>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</si>
  <si>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</si>
  <si>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</si>
  <si>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</si>
  <si>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</si>
  <si>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</si>
  <si>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</si>
  <si>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</si>
  <si>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</si>
  <si>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</si>
  <si>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</si>
  <si>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</si>
  <si>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</si>
  <si>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</si>
  <si>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</si>
  <si>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</si>
  <si>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</si>
  <si>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</si>
  <si>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</si>
  <si>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</si>
  <si>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</si>
  <si>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</si>
  <si>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</si>
  <si>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</si>
  <si>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</si>
  <si>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</si>
  <si>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</si>
  <si>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</si>
  <si>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</si>
  <si>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</si>
  <si>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</si>
  <si>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</si>
  <si>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</si>
  <si>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</si>
  <si>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</si>
  <si>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</si>
  <si>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</si>
  <si>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</si>
  <si>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</si>
  <si>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</si>
  <si>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</si>
  <si>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</si>
  <si>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</si>
  <si>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</si>
  <si>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</si>
  <si>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</si>
  <si>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</si>
  <si>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</si>
  <si>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</si>
  <si>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</si>
  <si>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</si>
  <si>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</si>
  <si>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</si>
  <si>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</si>
  <si>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</si>
  <si>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</si>
  <si>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</si>
  <si>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</si>
  <si>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</si>
  <si>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</si>
  <si>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</si>
  <si>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</si>
  <si>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</si>
  <si>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</si>
  <si>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</si>
  <si>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</si>
  <si>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</si>
  <si>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</si>
  <si>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</si>
  <si>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</si>
  <si>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</si>
  <si>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</si>
  <si>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</si>
  <si>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</si>
  <si>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</si>
  <si>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</si>
  <si>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</si>
  <si>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</si>
  <si>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</si>
  <si>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</si>
  <si>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</si>
  <si>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</si>
  <si>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</si>
  <si>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</si>
  <si>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</si>
  <si>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</si>
  <si>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</si>
  <si>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</si>
  <si>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</si>
  <si>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</si>
  <si>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</si>
  <si>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</si>
  <si>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</si>
  <si>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</si>
  <si>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</si>
  <si>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</si>
  <si>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</si>
  <si>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</si>
  <si>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</si>
  <si>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</si>
  <si>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</si>
  <si>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</si>
  <si>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</si>
  <si>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</si>
  <si>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</si>
  <si>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</si>
  <si>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</si>
  <si>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</si>
  <si>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</si>
  <si>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</si>
  <si>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</si>
  <si>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</si>
  <si>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</si>
  <si>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</si>
  <si>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</si>
  <si>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</si>
  <si>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</si>
  <si>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</si>
  <si>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</si>
  <si>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</si>
  <si>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</si>
  <si>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</si>
  <si>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</si>
  <si>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</si>
  <si>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</si>
  <si>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</si>
  <si>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</si>
  <si>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</si>
  <si>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</si>
  <si>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</si>
  <si>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</si>
  <si>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</si>
  <si>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</si>
  <si>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</si>
  <si>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</si>
  <si>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</si>
  <si>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</si>
  <si>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</si>
  <si>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</si>
  <si>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</si>
  <si>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</si>
  <si>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</si>
  <si>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</si>
  <si>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</si>
  <si>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</si>
  <si>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</si>
  <si>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</si>
  <si>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</si>
  <si>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</si>
  <si>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</si>
  <si>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</si>
  <si>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</si>
  <si>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</si>
  <si>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</si>
  <si>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</si>
  <si>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</si>
  <si>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</si>
  <si>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</si>
  <si>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</si>
  <si>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</si>
  <si>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</si>
  <si>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</si>
  <si>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</si>
  <si>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</si>
  <si>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</si>
  <si>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</si>
  <si>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</si>
  <si>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</si>
  <si>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</si>
  <si>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</si>
  <si>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</si>
  <si>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</si>
  <si>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</si>
  <si>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</si>
  <si>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</si>
  <si>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</si>
  <si>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</si>
  <si>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</si>
  <si>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</si>
  <si>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</si>
  <si>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</si>
  <si>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</si>
  <si>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</si>
  <si>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</si>
  <si>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</si>
  <si>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</si>
  <si>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</si>
  <si>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</si>
  <si>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</si>
  <si>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</si>
  <si>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</si>
  <si>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</si>
  <si>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</si>
  <si>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</si>
  <si>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</si>
  <si>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</si>
  <si>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</si>
  <si>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</si>
  <si>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</si>
  <si>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</si>
  <si>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</si>
  <si>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</si>
  <si>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</si>
  <si>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</si>
  <si>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</si>
  <si>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</si>
  <si>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</si>
  <si>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</si>
  <si>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</si>
  <si>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</si>
  <si>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</si>
  <si>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</si>
  <si>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</si>
  <si>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</si>
  <si>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</si>
  <si>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</si>
  <si>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</si>
  <si>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</si>
  <si>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</si>
  <si>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</si>
  <si>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</si>
  <si>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</si>
  <si>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</si>
  <si>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</si>
  <si>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</si>
  <si>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</si>
  <si>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</si>
  <si>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</si>
  <si>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</si>
  <si>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</si>
  <si>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</si>
  <si>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</si>
  <si>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</si>
  <si>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</si>
  <si>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</si>
  <si>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</si>
  <si>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</si>
  <si>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</si>
  <si>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</si>
  <si>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</si>
  <si>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</si>
  <si>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</si>
  <si>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</si>
  <si>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</si>
  <si>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</si>
  <si>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</si>
  <si>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</si>
  <si>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</si>
  <si>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</si>
  <si>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</si>
  <si>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</si>
  <si>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</si>
  <si>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</si>
  <si>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</si>
  <si>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</si>
  <si>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</si>
  <si>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</si>
  <si>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</si>
  <si>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</si>
  <si>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</si>
  <si>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</si>
  <si>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</si>
  <si>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</si>
  <si>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</si>
  <si>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</si>
  <si>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</si>
  <si>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</si>
  <si>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</si>
  <si>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</si>
  <si>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</si>
  <si>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</si>
  <si>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</si>
  <si>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</si>
  <si>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</si>
  <si>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</si>
  <si>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</si>
  <si>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</si>
  <si>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</si>
  <si>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</si>
  <si>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</si>
  <si>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</si>
  <si>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</si>
  <si>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</si>
  <si>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</si>
  <si>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</si>
  <si>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</si>
  <si>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</si>
  <si>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</si>
  <si>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</si>
  <si>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</si>
  <si>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</si>
  <si>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</si>
  <si>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</si>
  <si>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</si>
  <si>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</si>
  <si>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</si>
  <si>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</si>
  <si>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</si>
  <si>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</si>
  <si>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</si>
  <si>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</si>
  <si>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</si>
  <si>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</si>
  <si>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</si>
  <si>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</si>
  <si>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</si>
  <si>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</si>
  <si>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</si>
  <si>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</si>
  <si>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</si>
  <si>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</si>
  <si>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</si>
  <si>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</si>
  <si>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</si>
  <si>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</si>
  <si>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</si>
  <si>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</si>
  <si>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</si>
  <si>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</si>
  <si>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</si>
  <si>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</si>
  <si>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</si>
  <si>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</si>
  <si>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</si>
  <si>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</si>
  <si>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</si>
  <si>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</si>
  <si>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</si>
  <si>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</si>
  <si>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</si>
  <si>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</si>
  <si>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</si>
  <si>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</si>
  <si>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</si>
  <si>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</si>
  <si>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</si>
  <si>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</si>
  <si>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</si>
  <si>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</si>
  <si>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</si>
  <si>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</si>
  <si>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</si>
  <si>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</si>
  <si>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</si>
  <si>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</si>
  <si>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</si>
  <si>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</si>
  <si>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</si>
  <si>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</si>
  <si>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</si>
  <si>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</si>
  <si>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</si>
  <si>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</si>
  <si>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</si>
  <si>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</si>
  <si>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</si>
  <si>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</si>
  <si>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</si>
  <si>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</si>
  <si>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</si>
  <si>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</si>
  <si>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</si>
  <si>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</si>
  <si>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</si>
  <si>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</si>
  <si>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</si>
  <si>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</si>
  <si>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</si>
  <si>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</si>
  <si>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</si>
  <si>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</si>
  <si>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</si>
  <si>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</si>
  <si>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</si>
  <si>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</si>
  <si>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</si>
  <si>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</si>
  <si>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</si>
  <si>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</si>
  <si>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</si>
  <si>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</si>
  <si>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</si>
  <si>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</si>
  <si>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</si>
  <si>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</si>
  <si>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</si>
  <si>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</si>
  <si>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</si>
  <si>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</si>
  <si>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</si>
  <si>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</si>
  <si>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</si>
  <si>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</si>
  <si>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</si>
  <si>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</si>
  <si>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</si>
  <si>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</si>
  <si>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</si>
  <si>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</si>
  <si>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</si>
  <si>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</si>
  <si>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</si>
  <si>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</si>
  <si>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</si>
  <si>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</si>
  <si>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</si>
  <si>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</si>
  <si>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</si>
  <si>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</si>
  <si>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</si>
  <si>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</si>
  <si>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</si>
  <si>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</si>
  <si>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</si>
  <si>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</si>
  <si>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</si>
  <si>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</si>
  <si>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</si>
  <si>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</si>
  <si>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</si>
  <si>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</si>
  <si>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</si>
  <si>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</si>
  <si>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</si>
  <si>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</si>
  <si>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</si>
  <si>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</si>
  <si>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</si>
  <si>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</si>
  <si>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</si>
  <si>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</si>
  <si>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</si>
  <si>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</si>
  <si>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</si>
  <si>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</si>
  <si>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</si>
  <si>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</si>
  <si>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</si>
  <si>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</si>
  <si>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</si>
  <si>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</si>
  <si>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</si>
  <si>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</si>
  <si>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</si>
  <si>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</si>
  <si>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</si>
  <si>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</si>
  <si>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</si>
  <si>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</si>
  <si>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</si>
  <si>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</si>
  <si>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</si>
  <si>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</si>
  <si>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</si>
  <si>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</si>
  <si>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</si>
  <si>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</si>
  <si>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</si>
  <si>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</si>
  <si>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</si>
  <si>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</si>
  <si>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</si>
  <si>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</si>
  <si>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</si>
  <si>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</si>
  <si>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</si>
  <si>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</si>
  <si>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</si>
  <si>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</si>
  <si>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</si>
  <si>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</si>
  <si>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</si>
  <si>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</si>
  <si>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</si>
  <si>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</si>
  <si>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</si>
  <si>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</si>
  <si>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</si>
  <si>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</si>
  <si>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</si>
  <si>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</si>
  <si>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</si>
  <si>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</si>
  <si>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</si>
  <si>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</si>
  <si>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</si>
  <si>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</si>
  <si>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</si>
  <si>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</si>
  <si>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</si>
  <si>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</si>
  <si>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</si>
  <si>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</si>
  <si>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</si>
  <si>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</si>
  <si>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</si>
  <si>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</si>
  <si>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</si>
  <si>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</si>
  <si>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</si>
  <si>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</si>
  <si>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</si>
  <si>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</si>
  <si>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</si>
  <si>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</si>
  <si>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</si>
  <si>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</si>
  <si>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</si>
  <si>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</si>
  <si>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</si>
  <si>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</si>
  <si>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</si>
  <si>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</si>
  <si>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</si>
  <si>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</si>
  <si>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</si>
  <si>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</si>
  <si>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</si>
  <si>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</si>
  <si>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</si>
  <si>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</si>
  <si>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</si>
  <si>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</si>
  <si>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</si>
  <si>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</si>
  <si>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</si>
  <si>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</si>
  <si>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</si>
  <si>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</si>
  <si>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</si>
  <si>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</si>
  <si>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</si>
  <si>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</si>
  <si>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</si>
  <si>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</si>
  <si>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</si>
  <si>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</si>
  <si>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</si>
  <si>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</si>
  <si>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</si>
  <si>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</si>
  <si>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</si>
  <si>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</si>
  <si>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</si>
  <si>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</si>
  <si>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</si>
  <si>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</si>
  <si>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</si>
  <si>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</si>
  <si>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</si>
  <si>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</si>
  <si>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</si>
  <si>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</si>
  <si>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</si>
  <si>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</si>
  <si>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</si>
  <si>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</si>
  <si>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</si>
  <si>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</si>
  <si>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</si>
  <si>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</si>
  <si>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</si>
  <si>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</si>
  <si>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</si>
  <si>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</si>
  <si>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</si>
  <si>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</si>
  <si>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</si>
  <si>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</si>
  <si>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</si>
  <si>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</si>
  <si>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</si>
  <si>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</si>
  <si>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</si>
  <si>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</si>
  <si>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</si>
  <si>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</si>
  <si>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</si>
  <si>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</si>
  <si>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</si>
  <si>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</si>
  <si>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</si>
  <si>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</si>
  <si>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</si>
  <si>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</si>
  <si>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</si>
  <si>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</si>
  <si>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</si>
  <si>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</si>
  <si>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</si>
  <si>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</si>
  <si>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</si>
  <si>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</si>
  <si>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</si>
  <si>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</si>
  <si>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</si>
  <si>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</si>
  <si>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</si>
  <si>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</si>
  <si>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</si>
  <si>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</si>
  <si>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</si>
  <si>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</si>
  <si>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</si>
  <si>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</si>
  <si>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</si>
  <si>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</si>
  <si>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</si>
  <si>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</si>
  <si>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</si>
  <si>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</si>
  <si>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</si>
  <si>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</si>
  <si>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</si>
  <si>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</si>
  <si>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</si>
  <si>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</si>
  <si>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</si>
  <si>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</si>
  <si>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</si>
  <si>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</si>
  <si>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</si>
  <si>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</si>
  <si>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</si>
  <si>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</si>
  <si>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</si>
  <si>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</si>
  <si>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</si>
  <si>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</si>
  <si>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</si>
  <si>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</si>
  <si>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</si>
  <si>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</si>
  <si>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</si>
  <si>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</si>
  <si>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</si>
  <si>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</si>
  <si>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</si>
  <si>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</si>
  <si>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</si>
  <si>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</si>
  <si>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</si>
  <si>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</si>
  <si>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</si>
  <si>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</si>
  <si>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</si>
  <si>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</si>
  <si>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</si>
  <si>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</si>
  <si>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</si>
  <si>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</si>
  <si>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</si>
  <si>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</si>
  <si>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</si>
  <si>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</si>
  <si>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</si>
  <si>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</si>
  <si>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</si>
  <si>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</si>
  <si>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</si>
  <si>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</si>
  <si>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</si>
  <si>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</si>
  <si>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</si>
  <si>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</si>
  <si>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</si>
  <si>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</si>
  <si>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</si>
  <si>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</si>
  <si>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</si>
  <si>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</si>
  <si>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</si>
  <si>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</si>
  <si>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</si>
  <si>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</si>
  <si>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</si>
  <si>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</si>
  <si>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</si>
  <si>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</si>
  <si>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</si>
  <si>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</si>
  <si>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</si>
  <si>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</si>
  <si>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</si>
  <si>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</si>
  <si>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</si>
  <si>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</si>
  <si>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</si>
  <si>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</si>
  <si>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</si>
  <si>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</si>
  <si>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</si>
  <si>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</si>
  <si>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</si>
  <si>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</si>
  <si>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</si>
  <si>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</si>
  <si>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</si>
  <si>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</si>
  <si>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</si>
  <si>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</si>
  <si>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</si>
  <si>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</si>
  <si>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</si>
  <si>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</si>
  <si>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</si>
  <si>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</si>
  <si>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</si>
  <si>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</si>
  <si>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</si>
  <si>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</si>
  <si>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</si>
  <si>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</si>
  <si>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</si>
  <si>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</si>
  <si>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</si>
  <si>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</si>
  <si>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</si>
  <si>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</si>
  <si>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</si>
  <si>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</si>
  <si>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</si>
  <si>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</si>
  <si>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</si>
  <si>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</si>
  <si>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</si>
  <si>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</si>
  <si>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</si>
  <si>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</si>
  <si>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</si>
  <si>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</si>
  <si>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</si>
  <si>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</si>
  <si>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</si>
  <si>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</si>
  <si>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</si>
  <si>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</si>
  <si>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</si>
  <si>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</si>
  <si>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</si>
  <si>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</si>
  <si>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</si>
  <si>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</si>
  <si>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</si>
  <si>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</si>
  <si>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</si>
  <si>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</si>
  <si>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</si>
  <si>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</si>
  <si>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</si>
  <si>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</si>
  <si>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</si>
  <si>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</si>
  <si>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</si>
  <si>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</si>
  <si>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</si>
  <si>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</si>
  <si>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</si>
  <si>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</si>
  <si>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</si>
  <si>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</si>
  <si>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</si>
  <si>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</si>
  <si>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</si>
  <si>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</si>
  <si>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</si>
  <si>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</si>
  <si>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</si>
  <si>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</si>
  <si>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</si>
  <si>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</si>
  <si>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</si>
  <si>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</si>
  <si>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</si>
  <si>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</si>
  <si>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</si>
  <si>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</si>
  <si>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</si>
  <si>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</si>
  <si>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</si>
  <si>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</si>
  <si>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</si>
  <si>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</si>
  <si>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</si>
  <si>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</si>
  <si>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</si>
  <si>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</si>
  <si>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</si>
  <si>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</si>
  <si>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</si>
  <si>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</si>
  <si>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</si>
  <si>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</si>
  <si>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</si>
  <si>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</si>
  <si>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</si>
  <si>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</si>
  <si>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</si>
  <si>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</si>
  <si>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</si>
  <si>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</si>
  <si>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</si>
  <si>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</si>
  <si>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</si>
  <si>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</si>
  <si>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</si>
  <si>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</si>
  <si>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</si>
  <si>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</si>
  <si>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</si>
  <si>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</si>
  <si>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</si>
  <si>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</si>
  <si>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</si>
  <si>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</si>
  <si>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</si>
  <si>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</si>
  <si>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</si>
  <si>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</si>
  <si>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</si>
  <si>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</si>
  <si>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</si>
  <si>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</si>
  <si>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</si>
  <si>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</si>
  <si>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</si>
  <si>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</si>
  <si>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</si>
  <si>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</si>
  <si>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</si>
  <si>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</si>
  <si>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</si>
  <si>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</si>
  <si>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</si>
  <si>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</si>
  <si>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</si>
  <si>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</si>
  <si>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</si>
  <si>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</si>
  <si>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</si>
  <si>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</si>
  <si>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</si>
  <si>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</si>
  <si>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</si>
  <si>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</si>
  <si>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</si>
  <si>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</si>
  <si>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</si>
  <si>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</si>
  <si>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</si>
  <si>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</si>
  <si>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</si>
  <si>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</si>
  <si>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</si>
  <si>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</si>
  <si>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</si>
  <si>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</si>
  <si>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</si>
  <si>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</si>
  <si>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</si>
  <si>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</si>
  <si>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</si>
  <si>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</si>
  <si>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</si>
  <si>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</si>
  <si>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</si>
  <si>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</si>
  <si>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</si>
  <si>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</si>
  <si>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</si>
  <si>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</si>
  <si>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</si>
  <si>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</si>
  <si>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</si>
  <si>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</si>
  <si>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</si>
  <si>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</si>
  <si>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</si>
  <si>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</si>
  <si>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</si>
  <si>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</si>
  <si>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</si>
  <si>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</si>
  <si>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</si>
  <si>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</si>
  <si>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</si>
  <si>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</si>
  <si>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</si>
  <si>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</si>
  <si>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</si>
  <si>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</si>
  <si>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</si>
  <si>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</si>
  <si>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</si>
  <si>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</si>
  <si>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</si>
  <si>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</si>
  <si>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</si>
  <si>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</si>
  <si>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</si>
  <si>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</si>
  <si>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</si>
  <si>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</si>
  <si>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</si>
  <si>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</si>
  <si>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</si>
  <si>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</si>
  <si>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</si>
  <si>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</si>
  <si>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</si>
  <si>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</si>
  <si>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</si>
  <si>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</si>
  <si>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</si>
  <si>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</si>
  <si>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</si>
  <si>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</si>
  <si>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</si>
  <si>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</si>
  <si>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</si>
  <si>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</si>
  <si>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</si>
  <si>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</si>
  <si>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</si>
  <si>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</si>
  <si>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</si>
  <si>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</si>
  <si>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</si>
  <si>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</si>
  <si>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</si>
  <si>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</si>
  <si>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</si>
  <si>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</si>
  <si>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</si>
  <si>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</si>
  <si>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</si>
  <si>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</si>
  <si>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</si>
  <si>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</si>
  <si>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</si>
  <si>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</si>
  <si>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</si>
  <si>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</si>
  <si>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</si>
  <si>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</si>
  <si>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</si>
  <si>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</si>
  <si>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</si>
  <si>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</si>
  <si>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</si>
  <si>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</si>
  <si>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</si>
  <si>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</si>
  <si>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</si>
  <si>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</si>
  <si>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</si>
  <si>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</si>
  <si>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</si>
  <si>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</si>
  <si>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</si>
  <si>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</si>
  <si>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</si>
  <si>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</si>
  <si>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</si>
  <si>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</si>
  <si>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</si>
  <si>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</si>
  <si>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</si>
  <si>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</si>
  <si>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</si>
  <si>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</si>
  <si>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</si>
  <si>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</si>
  <si>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</si>
  <si>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</si>
  <si>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</si>
  <si>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</si>
  <si>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</si>
  <si>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</si>
  <si>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</si>
  <si>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</si>
  <si>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</si>
  <si>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</si>
  <si>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</si>
  <si>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</si>
  <si>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</si>
  <si>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</si>
  <si>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</si>
  <si>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</si>
  <si>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</si>
  <si>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</si>
  <si>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</si>
  <si>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</si>
  <si>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</si>
  <si>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</si>
  <si>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</si>
  <si>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</si>
  <si>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</si>
  <si>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</si>
  <si>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</si>
  <si>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</si>
  <si>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</si>
  <si>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</si>
  <si>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</si>
  <si>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</si>
  <si>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</si>
  <si>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</si>
  <si>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</si>
  <si>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</si>
  <si>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</si>
  <si>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</si>
  <si>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</si>
  <si>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</si>
  <si>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</si>
  <si>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</si>
  <si>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</si>
  <si>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</si>
  <si>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</si>
  <si>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</si>
  <si>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</si>
  <si>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</si>
  <si>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</si>
  <si>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</si>
  <si>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</si>
  <si>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</si>
  <si>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</si>
  <si>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</si>
  <si>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</si>
  <si>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</si>
  <si>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</si>
  <si>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</si>
  <si>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</si>
  <si>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</si>
  <si>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</si>
  <si>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</si>
  <si>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</si>
  <si>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</si>
  <si>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</si>
  <si>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</si>
  <si>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</si>
  <si>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</si>
  <si>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</si>
  <si>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</si>
  <si>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</si>
  <si>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</si>
  <si>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</si>
  <si>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</si>
  <si>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</si>
  <si>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</si>
  <si>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</si>
  <si>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</si>
  <si>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</si>
  <si>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</si>
  <si>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</si>
  <si>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</si>
  <si>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</si>
  <si>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</si>
  <si>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</si>
  <si>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</si>
  <si>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</si>
  <si>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</si>
  <si>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</si>
  <si>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</si>
  <si>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</si>
  <si>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</si>
  <si>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</si>
  <si>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</si>
  <si>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</si>
  <si>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</si>
  <si>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</si>
  <si>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</si>
  <si>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</si>
  <si>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</si>
  <si>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</si>
  <si>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</si>
  <si>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</si>
  <si>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</si>
  <si>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</si>
  <si>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</si>
  <si>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</si>
  <si>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</si>
  <si>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</si>
  <si>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</si>
  <si>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</si>
  <si>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</si>
  <si>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</si>
  <si>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</si>
  <si>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</si>
  <si>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</si>
  <si>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</si>
  <si>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</si>
  <si>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</si>
  <si>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</si>
  <si>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</si>
  <si>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</si>
  <si>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</si>
  <si>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</si>
  <si>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</si>
  <si>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</si>
  <si>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</si>
  <si>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</si>
  <si>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</si>
  <si>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</si>
  <si>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</si>
  <si>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</si>
  <si>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</si>
  <si>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</si>
  <si>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</si>
  <si>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</si>
  <si>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</si>
  <si>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</si>
  <si>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</si>
  <si>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</si>
  <si>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</si>
  <si>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</si>
  <si>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</si>
  <si>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</si>
  <si>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</si>
  <si>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</si>
  <si>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</si>
  <si>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</si>
  <si>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</si>
  <si>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</si>
  <si>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</si>
  <si>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</si>
  <si>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</si>
  <si>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</si>
  <si>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</si>
  <si>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</si>
  <si>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</si>
  <si>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</si>
  <si>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</si>
  <si>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</si>
  <si>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</si>
  <si>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</si>
  <si>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</si>
  <si>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</si>
  <si>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</si>
  <si>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</si>
  <si>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</si>
  <si>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</si>
  <si>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</si>
  <si>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</si>
  <si>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</si>
  <si>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</si>
  <si>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</si>
  <si>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</si>
  <si>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</si>
  <si>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</si>
  <si>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</si>
  <si>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</si>
  <si>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</si>
  <si>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</si>
  <si>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</si>
  <si>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</si>
  <si>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</si>
  <si>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</si>
  <si>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</si>
  <si>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</si>
  <si>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</si>
  <si>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</si>
  <si>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</si>
  <si>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</si>
  <si>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</si>
  <si>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</si>
  <si>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</si>
  <si>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</si>
  <si>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</si>
  <si>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</si>
  <si>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</si>
  <si>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</si>
  <si>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</si>
  <si>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</si>
  <si>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</si>
  <si>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</si>
  <si>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</si>
  <si>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</si>
  <si>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</si>
  <si>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</si>
  <si>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</si>
  <si>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</si>
  <si>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</si>
  <si>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</si>
  <si>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</si>
  <si>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</si>
  <si>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</si>
  <si>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</si>
  <si>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</si>
  <si>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</si>
  <si>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</si>
  <si>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</si>
  <si>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</si>
  <si>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</si>
  <si>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</si>
  <si>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</si>
  <si>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</si>
  <si>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</si>
  <si>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</si>
  <si>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</si>
  <si>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</si>
  <si>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</si>
  <si>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</si>
  <si>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</si>
  <si>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</si>
  <si>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</si>
  <si>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</si>
  <si>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</si>
  <si>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</si>
  <si>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</si>
  <si>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</si>
  <si>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</si>
  <si>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</si>
  <si>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</si>
  <si>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</si>
  <si>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</si>
  <si>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</si>
  <si>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</si>
  <si>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</si>
  <si>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</si>
  <si>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</si>
  <si>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</si>
  <si>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</si>
  <si>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</si>
  <si>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</si>
  <si>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</si>
  <si>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</si>
  <si>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</si>
  <si>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</si>
  <si>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</si>
  <si>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</si>
  <si>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</si>
  <si>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</si>
  <si>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</si>
  <si>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</si>
  <si>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</si>
  <si>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</si>
  <si>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</si>
  <si>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</si>
  <si>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</si>
  <si>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</si>
  <si>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</si>
  <si>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</si>
  <si>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</si>
  <si>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</si>
  <si>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</si>
  <si>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</si>
  <si>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</si>
  <si>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</si>
  <si>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</si>
  <si>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</si>
  <si>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</si>
  <si>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</si>
  <si>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</si>
  <si>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</si>
  <si>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</si>
  <si>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</si>
  <si>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</si>
  <si>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</si>
  <si>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</si>
  <si>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</si>
  <si>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</si>
  <si>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</si>
  <si>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</si>
  <si>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</si>
  <si>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</si>
  <si>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</si>
  <si>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</si>
  <si>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</si>
  <si>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</si>
  <si>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</si>
  <si>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</si>
  <si>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</si>
  <si>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</si>
  <si>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</si>
  <si>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</si>
  <si>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</si>
  <si>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</si>
  <si>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</si>
  <si>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</si>
  <si>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</si>
  <si>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</si>
  <si>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</si>
  <si>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</si>
  <si>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</si>
  <si>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</si>
  <si>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</si>
  <si>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</si>
  <si>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</si>
  <si>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</si>
  <si>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</si>
  <si>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</si>
  <si>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</si>
  <si>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</si>
  <si>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</si>
  <si>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</si>
  <si>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</si>
  <si>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</si>
  <si>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</si>
  <si>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</si>
  <si>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</si>
  <si>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</si>
  <si>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</si>
  <si>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</si>
  <si>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</si>
  <si>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</si>
  <si>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</si>
  <si>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</si>
  <si>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</si>
  <si>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</si>
  <si>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</si>
  <si>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</si>
  <si>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</si>
  <si>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</si>
  <si>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</si>
  <si>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</si>
  <si>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</si>
  <si>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</si>
  <si>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</si>
  <si>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</si>
  <si>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</si>
  <si>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</si>
  <si>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</si>
  <si>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</si>
  <si>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</si>
  <si>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</si>
  <si>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</si>
  <si>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</si>
  <si>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</si>
  <si>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</si>
  <si>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</si>
  <si>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</si>
  <si>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</si>
  <si>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</si>
  <si>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</si>
  <si>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</si>
  <si>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</si>
  <si>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</si>
  <si>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</si>
  <si>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</si>
  <si>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</si>
  <si>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</si>
  <si>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</si>
  <si>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</si>
  <si>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</si>
  <si>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</si>
  <si>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</si>
  <si>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</si>
  <si>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</si>
  <si>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</si>
  <si>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</si>
  <si>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</si>
  <si>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</si>
  <si>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</si>
  <si>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</si>
  <si>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</si>
  <si>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</si>
  <si>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</si>
  <si>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</si>
  <si>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</si>
  <si>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</si>
  <si>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</si>
  <si>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</si>
  <si>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</si>
  <si>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</si>
  <si>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</si>
  <si>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</si>
  <si>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</si>
  <si>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</si>
  <si>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</si>
  <si>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</si>
  <si>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</si>
  <si>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</si>
  <si>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</si>
  <si>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</si>
  <si>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</si>
  <si>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</si>
  <si>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</si>
  <si>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</si>
  <si>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</si>
  <si>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</si>
  <si>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</si>
  <si>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</si>
  <si>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</si>
  <si>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</si>
  <si>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</si>
  <si>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</si>
  <si>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</si>
  <si>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</si>
  <si>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</si>
  <si>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</si>
  <si>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</si>
  <si>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</si>
  <si>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</si>
  <si>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</si>
  <si>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</si>
  <si>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</si>
  <si>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</si>
  <si>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</si>
  <si>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</si>
  <si>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</si>
  <si>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</si>
  <si>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</si>
  <si>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</si>
  <si>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</si>
  <si>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</si>
  <si>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</si>
  <si>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</si>
  <si>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</si>
  <si>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</si>
  <si>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</si>
  <si>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</si>
  <si>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</si>
  <si>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</si>
  <si>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</si>
  <si>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</si>
  <si>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</si>
  <si>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</si>
  <si>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</si>
  <si>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</si>
  <si>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</si>
  <si>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</si>
  <si>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</si>
  <si>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</si>
  <si>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</si>
  <si>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</si>
  <si>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</si>
  <si>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</si>
  <si>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</si>
  <si>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</si>
  <si>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</si>
  <si>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</si>
  <si>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</si>
  <si>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</si>
  <si>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</si>
  <si>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</si>
  <si>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</si>
  <si>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</si>
  <si>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</si>
  <si>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</si>
  <si>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</si>
  <si>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</si>
  <si>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</si>
  <si>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</si>
  <si>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</si>
  <si>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</si>
  <si>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</si>
  <si>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</si>
  <si>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</si>
  <si>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</si>
  <si>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</si>
  <si>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</si>
  <si>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</si>
  <si>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</si>
  <si>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</si>
  <si>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</si>
  <si>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</si>
  <si>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</si>
  <si>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</si>
  <si>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</si>
  <si>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</si>
  <si>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</si>
  <si>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</si>
  <si>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</si>
  <si>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</si>
  <si>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</si>
  <si>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</si>
  <si>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</si>
  <si>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</si>
  <si>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</si>
  <si>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</si>
  <si>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</si>
  <si>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</si>
  <si>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</si>
  <si>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</si>
  <si>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</si>
  <si>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</si>
  <si>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</si>
  <si>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</si>
  <si>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</si>
  <si>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</si>
  <si>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</si>
  <si>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</si>
  <si>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</si>
  <si>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</si>
  <si>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</si>
  <si>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</si>
  <si>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</si>
  <si>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</si>
  <si>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</si>
  <si>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</si>
  <si>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</si>
  <si>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</si>
  <si>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</si>
  <si>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</si>
  <si>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</si>
  <si>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</si>
  <si>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</si>
  <si>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</si>
  <si>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</si>
  <si>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</si>
  <si>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</si>
  <si>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</si>
  <si>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</si>
  <si>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</si>
  <si>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</si>
  <si>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</si>
  <si>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</si>
  <si>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</si>
  <si>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</si>
  <si>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</si>
  <si>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</si>
  <si>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</si>
  <si>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</si>
  <si>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</si>
  <si>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</si>
  <si>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</si>
  <si>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</si>
  <si>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</si>
  <si>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</si>
  <si>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</si>
  <si>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</si>
  <si>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</si>
  <si>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</si>
  <si>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</si>
  <si>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</si>
  <si>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</si>
  <si>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</si>
  <si>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</si>
  <si>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</si>
  <si>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</si>
  <si>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</si>
  <si>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</si>
  <si>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</si>
  <si>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</si>
  <si>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</si>
  <si>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</si>
  <si>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</si>
  <si>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</si>
  <si>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</si>
  <si>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</si>
  <si>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</si>
  <si>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</si>
  <si>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</si>
  <si>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</si>
  <si>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</si>
  <si>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</si>
  <si>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</si>
  <si>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</si>
  <si>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</si>
  <si>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</si>
  <si>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</si>
  <si>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</si>
  <si>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</si>
  <si>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</si>
  <si>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</si>
  <si>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</si>
  <si>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</si>
  <si>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</si>
  <si>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</si>
  <si>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</si>
  <si>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</si>
  <si>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</si>
  <si>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</si>
  <si>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</si>
  <si>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</si>
  <si>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</si>
  <si>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</si>
  <si>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</si>
  <si>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</si>
  <si>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</si>
  <si>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</si>
  <si>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</si>
  <si>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</si>
  <si>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</si>
  <si>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</si>
  <si>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</si>
  <si>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</si>
  <si>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</si>
  <si>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</si>
  <si>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</si>
  <si>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</si>
  <si>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</si>
  <si>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</si>
  <si>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</si>
  <si>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</si>
  <si>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</si>
  <si>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</si>
  <si>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</si>
  <si>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</si>
  <si>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</si>
  <si>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</si>
  <si>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</si>
  <si>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</si>
  <si>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</si>
  <si>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</si>
  <si>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</si>
  <si>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</si>
  <si>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</si>
  <si>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</si>
  <si>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</si>
  <si>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</si>
  <si>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</si>
  <si>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</si>
  <si>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</si>
  <si>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</si>
  <si>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</si>
  <si>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</si>
  <si>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</si>
  <si>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</si>
  <si>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</si>
  <si>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</si>
  <si>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</si>
  <si>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</si>
  <si>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</si>
  <si>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</si>
  <si>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</si>
  <si>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</si>
  <si>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</si>
  <si>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</si>
  <si>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</si>
  <si>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</si>
  <si>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</si>
  <si>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</si>
  <si>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</si>
  <si>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</si>
  <si>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</si>
  <si>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</si>
  <si>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</si>
  <si>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</si>
  <si>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</si>
  <si>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</si>
  <si>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</si>
  <si>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</si>
  <si>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</si>
  <si>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</si>
  <si>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</si>
  <si>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</si>
  <si>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</si>
  <si>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</si>
  <si>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</si>
  <si>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</si>
  <si>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</si>
  <si>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</si>
  <si>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</si>
  <si>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</si>
  <si>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</si>
  <si>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</si>
  <si>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</si>
  <si>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</si>
  <si>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</si>
  <si>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</si>
  <si>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</si>
  <si>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</si>
  <si>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</si>
  <si>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</si>
  <si>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</si>
  <si>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</si>
  <si>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</si>
  <si>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</si>
  <si>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</si>
  <si>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</si>
  <si>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</si>
  <si>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</si>
  <si>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</si>
  <si>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</si>
  <si>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</si>
  <si>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</si>
  <si>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</si>
  <si>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</si>
  <si>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</si>
  <si>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</si>
  <si>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</si>
  <si>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</si>
  <si>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</si>
  <si>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</si>
  <si>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</si>
  <si>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</si>
  <si>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</si>
  <si>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</si>
  <si>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</si>
  <si>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</si>
  <si>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</si>
  <si>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</si>
  <si>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</si>
  <si>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</si>
  <si>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</si>
  <si>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</si>
  <si>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</si>
  <si>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</si>
  <si>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</si>
  <si>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</si>
  <si>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</si>
  <si>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</si>
  <si>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</si>
  <si>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</si>
  <si>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</si>
  <si>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</si>
  <si>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</si>
  <si>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</si>
  <si>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</si>
  <si>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</si>
  <si>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</si>
  <si>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</si>
  <si>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</si>
  <si>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</si>
  <si>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</si>
  <si>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</si>
  <si>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</si>
  <si>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</si>
  <si>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</si>
  <si>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</si>
  <si>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</si>
  <si>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</si>
  <si>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</si>
  <si>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</si>
  <si>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</si>
  <si>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</si>
  <si>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</si>
  <si>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</si>
  <si>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</si>
  <si>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</si>
  <si>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</si>
  <si>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</si>
  <si>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</si>
  <si>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</si>
  <si>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</si>
  <si>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</si>
  <si>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</si>
  <si>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</si>
  <si>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</si>
  <si>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</si>
  <si>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</si>
  <si>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</si>
  <si>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</si>
  <si>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</si>
  <si>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</si>
  <si>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</si>
  <si>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</si>
  <si>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</si>
  <si>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</si>
  <si>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</si>
  <si>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</si>
  <si>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</si>
  <si>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</si>
  <si>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</si>
  <si>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</si>
  <si>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</si>
  <si>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</si>
  <si>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</si>
  <si>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</si>
  <si>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</si>
  <si>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</si>
  <si>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</si>
  <si>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</si>
  <si>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</si>
  <si>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</si>
  <si>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</si>
  <si>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</si>
  <si>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</si>
  <si>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</si>
  <si>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</si>
  <si>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</si>
  <si>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</si>
  <si>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</si>
  <si>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</si>
  <si>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</si>
  <si>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</si>
  <si>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</si>
  <si>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</si>
  <si>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</si>
  <si>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</si>
  <si>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</si>
  <si>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</si>
  <si>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</si>
  <si>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</si>
  <si>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</si>
  <si>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</si>
  <si>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</si>
  <si>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</si>
  <si>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</si>
  <si>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</si>
  <si>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</si>
  <si>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</si>
  <si>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</si>
  <si>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</si>
  <si>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</si>
  <si>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</si>
  <si>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</si>
  <si>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</si>
  <si>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</si>
  <si>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</si>
  <si>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</si>
  <si>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</si>
  <si>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</si>
  <si>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</si>
  <si>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</si>
  <si>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</si>
  <si>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</si>
  <si>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</si>
  <si>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</si>
  <si>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</si>
  <si>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</si>
  <si>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</si>
  <si>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</si>
  <si>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</si>
  <si>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</si>
  <si>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</si>
  <si>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</si>
  <si>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</si>
  <si>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</si>
  <si>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</si>
  <si>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</si>
  <si>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</si>
  <si>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</si>
  <si>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</si>
  <si>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</si>
  <si>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</si>
  <si>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</si>
  <si>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</si>
  <si>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</si>
  <si>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</si>
  <si>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</si>
  <si>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</si>
  <si>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</si>
  <si>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</si>
  <si>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</si>
  <si>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</si>
  <si>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</si>
  <si>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</si>
  <si>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</si>
  <si>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</si>
  <si>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</si>
  <si>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</si>
  <si>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</si>
  <si>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</si>
  <si>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</si>
  <si>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</si>
  <si>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</si>
  <si>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</si>
  <si>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</si>
  <si>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</si>
  <si>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</si>
  <si>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</si>
  <si>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</si>
  <si>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</si>
  <si>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</si>
  <si>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</si>
  <si>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</si>
  <si>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</si>
  <si>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</si>
  <si>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</si>
  <si>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</si>
  <si>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</si>
  <si>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</si>
  <si>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</si>
  <si>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</si>
  <si>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</si>
  <si>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</si>
  <si>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</si>
  <si>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</si>
  <si>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</si>
  <si>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</si>
  <si>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</si>
  <si>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</si>
  <si>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</si>
  <si>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</si>
  <si>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</si>
  <si>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</si>
  <si>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</si>
  <si>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</si>
  <si>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</si>
  <si>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</si>
  <si>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</si>
  <si>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</si>
  <si>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</si>
  <si>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</si>
  <si>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</si>
  <si>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</si>
  <si>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</si>
  <si>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</si>
  <si>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</si>
  <si>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</si>
  <si>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</si>
  <si>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</si>
  <si>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</si>
  <si>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</si>
  <si>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</si>
  <si>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</si>
  <si>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</si>
  <si>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</si>
  <si>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</si>
  <si>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</si>
  <si>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</si>
  <si>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</si>
  <si>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</si>
  <si>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</si>
  <si>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</si>
  <si>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</si>
  <si>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</si>
  <si>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</si>
  <si>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</si>
  <si>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</si>
  <si>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</si>
  <si>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</si>
  <si>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</si>
  <si>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</si>
  <si>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</si>
  <si>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</si>
  <si>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</si>
  <si>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</si>
  <si>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</si>
  <si>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</si>
  <si>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</si>
  <si>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</si>
  <si>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</si>
  <si>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</si>
  <si>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</si>
  <si>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</si>
  <si>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</si>
  <si>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</si>
  <si>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</si>
  <si>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</si>
  <si>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</si>
  <si>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</si>
  <si>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</si>
  <si>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</si>
  <si>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</si>
  <si>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</si>
  <si>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</si>
  <si>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</si>
  <si>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</si>
  <si>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</si>
  <si>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</si>
  <si>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</si>
  <si>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</si>
  <si>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</si>
  <si>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</si>
  <si>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</si>
  <si>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</si>
  <si>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</si>
  <si>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</si>
  <si>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</si>
  <si>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</si>
  <si>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</si>
  <si>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</si>
  <si>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</si>
  <si>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</si>
  <si>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</si>
  <si>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</si>
  <si>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</si>
  <si>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</si>
  <si>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</si>
  <si>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</si>
  <si>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</si>
  <si>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</si>
  <si>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</si>
  <si>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</si>
  <si>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</si>
  <si>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</si>
  <si>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</si>
  <si>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</si>
  <si>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</si>
  <si>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</si>
  <si>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</si>
  <si>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</si>
  <si>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</si>
  <si>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</si>
  <si>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</si>
  <si>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</si>
  <si>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</si>
  <si>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</si>
  <si>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</si>
  <si>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</si>
  <si>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</si>
  <si>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</si>
  <si>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</si>
  <si>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</si>
  <si>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</si>
  <si>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</si>
  <si>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</si>
  <si>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</si>
  <si>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</si>
  <si>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</si>
  <si>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</si>
  <si>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</si>
  <si>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</si>
  <si>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</si>
  <si>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</si>
  <si>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</si>
  <si>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</si>
  <si>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</si>
  <si>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</si>
  <si>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</si>
  <si>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</si>
  <si>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</si>
  <si>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</si>
  <si>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</si>
  <si>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</si>
  <si>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</si>
  <si>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</si>
  <si>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</si>
  <si>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</si>
  <si>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</si>
  <si>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</si>
  <si>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</si>
  <si>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</si>
  <si>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</si>
  <si>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</si>
  <si>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</si>
  <si>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</si>
  <si>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</si>
  <si>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</si>
  <si>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</si>
  <si>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</si>
  <si>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</si>
  <si>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</si>
  <si>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</si>
  <si>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</si>
  <si>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</si>
  <si>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</si>
  <si>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</si>
  <si>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</si>
  <si>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</si>
  <si>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</si>
  <si>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</si>
  <si>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</si>
  <si>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</si>
  <si>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</si>
  <si>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</si>
  <si>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</si>
  <si>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</si>
  <si>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</si>
  <si>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</si>
  <si>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</si>
  <si>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</si>
  <si>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</si>
  <si>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</si>
  <si>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</si>
  <si>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</si>
  <si>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</si>
  <si>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</si>
  <si>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</si>
  <si>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</si>
  <si>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</si>
  <si>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</si>
  <si>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</si>
  <si>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</si>
  <si>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</si>
  <si>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</si>
  <si>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</si>
  <si>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</si>
  <si>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</si>
  <si>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</si>
  <si>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</si>
  <si>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</si>
  <si>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</si>
  <si>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</si>
  <si>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</si>
  <si>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</si>
  <si>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</si>
  <si>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</si>
  <si>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</si>
  <si>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</si>
  <si>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</si>
  <si>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</si>
  <si>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</si>
  <si>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</si>
  <si>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</si>
  <si>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</si>
  <si>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</si>
  <si>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</si>
  <si>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</si>
  <si>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</si>
  <si>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</si>
  <si>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</si>
  <si>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</si>
  <si>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</si>
  <si>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</si>
  <si>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</si>
  <si>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</si>
  <si>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</si>
  <si>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</si>
  <si>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</si>
  <si>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</si>
  <si>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</si>
  <si>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</si>
  <si>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</si>
  <si>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</si>
  <si>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</si>
  <si>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</si>
  <si>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</si>
  <si>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</si>
  <si>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</si>
  <si>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</si>
  <si>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</si>
  <si>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</si>
  <si>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</si>
  <si>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</si>
  <si>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</si>
  <si>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</si>
  <si>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</si>
  <si>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</si>
  <si>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</si>
  <si>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</si>
  <si>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</si>
  <si>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</si>
  <si>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</si>
  <si>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</si>
  <si>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</si>
  <si>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</si>
  <si>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</si>
  <si>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</si>
  <si>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</si>
  <si>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</si>
  <si>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</si>
  <si>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</si>
  <si>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</si>
  <si>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</si>
  <si>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</si>
  <si>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</si>
  <si>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</si>
  <si>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</si>
  <si>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</si>
  <si>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</si>
  <si>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</si>
  <si>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</si>
  <si>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</si>
  <si>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</si>
  <si>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</si>
  <si>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</si>
  <si>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</si>
  <si>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</si>
  <si>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</si>
  <si>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</si>
  <si>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</si>
  <si>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</si>
  <si>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</si>
  <si>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</si>
  <si>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</si>
  <si>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</si>
  <si>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</si>
  <si>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</si>
  <si>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</si>
  <si>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</si>
  <si>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</si>
  <si>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</si>
  <si>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</si>
  <si>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</si>
  <si>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</si>
  <si>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</si>
  <si>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</si>
  <si>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</si>
  <si>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</si>
  <si>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</si>
  <si>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</si>
  <si>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</si>
  <si>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</si>
  <si>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</si>
  <si>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</si>
  <si>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</si>
  <si>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</si>
  <si>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</si>
  <si>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</si>
  <si>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</si>
  <si>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</si>
  <si>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</si>
  <si>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</si>
  <si>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</si>
  <si>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</si>
  <si>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</si>
  <si>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</si>
  <si>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</si>
  <si>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</si>
  <si>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</si>
  <si>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</si>
  <si>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</si>
  <si>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</si>
  <si>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</si>
  <si>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</si>
  <si>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</si>
  <si>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</si>
  <si>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</si>
  <si>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</si>
  <si>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</si>
  <si>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</si>
  <si>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</si>
  <si>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</si>
  <si>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</si>
  <si>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</si>
  <si>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</si>
  <si>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</si>
  <si>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</si>
  <si>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</si>
  <si>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</si>
  <si>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</si>
  <si>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</si>
  <si>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</si>
  <si>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</si>
  <si>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</si>
  <si>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</si>
  <si>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</si>
  <si>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</si>
  <si>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</si>
  <si>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</si>
  <si>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</si>
  <si>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</si>
  <si>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</si>
  <si>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</si>
  <si>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</si>
  <si>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</si>
  <si>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</si>
  <si>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</si>
  <si>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</si>
  <si>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</si>
  <si>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</si>
  <si>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</si>
  <si>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</si>
  <si>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</si>
  <si>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</si>
  <si>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</si>
  <si>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</si>
  <si>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</si>
  <si>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</si>
  <si>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</si>
  <si>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</si>
  <si>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</si>
  <si>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</si>
  <si>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</si>
  <si>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</si>
  <si>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</si>
  <si>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</si>
  <si>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</si>
  <si>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</si>
  <si>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</si>
  <si>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</si>
  <si>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</si>
  <si>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</si>
  <si>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</si>
  <si>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</si>
  <si>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</si>
  <si>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</si>
  <si>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</si>
  <si>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</si>
  <si>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</si>
  <si>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</si>
  <si>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</si>
  <si>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</si>
  <si>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</si>
  <si>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</si>
  <si>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</si>
  <si>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</si>
  <si>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</si>
  <si>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</si>
  <si>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</si>
  <si>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</si>
  <si>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</si>
  <si>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</si>
  <si>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</si>
  <si>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</si>
  <si>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</si>
  <si>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</si>
  <si>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</si>
  <si>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</si>
  <si>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</si>
  <si>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</si>
  <si>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</si>
  <si>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</si>
  <si>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</si>
  <si>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</si>
  <si>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</si>
  <si>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</si>
  <si>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</si>
  <si>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</si>
  <si>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</si>
  <si>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</si>
  <si>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</si>
  <si>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</si>
  <si>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</si>
  <si>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</si>
  <si>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</si>
  <si>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</si>
  <si>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</si>
  <si>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</si>
  <si>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</si>
  <si>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</si>
  <si>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</si>
  <si>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</si>
  <si>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</si>
  <si>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</si>
  <si>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</si>
  <si>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</si>
  <si>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</si>
  <si>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</si>
  <si>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</si>
  <si>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</si>
  <si>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</si>
  <si>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</si>
  <si>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</si>
  <si>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</si>
  <si>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</si>
  <si>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</si>
  <si>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</si>
  <si>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</si>
  <si>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</si>
  <si>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</si>
  <si>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</si>
  <si>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</si>
  <si>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</si>
  <si>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</si>
  <si>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</si>
  <si>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</si>
  <si>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</si>
  <si>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</si>
  <si>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</si>
  <si>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</si>
  <si>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</si>
  <si>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</si>
  <si>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</si>
  <si>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</si>
  <si>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</si>
  <si>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</si>
  <si>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</si>
  <si>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</si>
  <si>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</si>
  <si>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</si>
  <si>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</si>
  <si>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</si>
  <si>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</si>
  <si>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</si>
  <si>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</si>
  <si>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</si>
  <si>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</si>
  <si>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</si>
  <si>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</si>
  <si>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</si>
  <si>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</si>
  <si>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</si>
  <si>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</si>
  <si>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</si>
  <si>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</si>
  <si>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</si>
  <si>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</si>
  <si>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</si>
  <si>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</si>
  <si>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</si>
  <si>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</si>
  <si>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</si>
  <si>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</si>
  <si>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</si>
  <si>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</si>
  <si>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</si>
  <si>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</si>
  <si>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</si>
  <si>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</si>
  <si>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</si>
  <si>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</si>
  <si>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</si>
  <si>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</si>
  <si>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</si>
  <si>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</si>
  <si>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</si>
  <si>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</si>
  <si>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</si>
  <si>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</si>
  <si>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</si>
  <si>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</si>
  <si>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</si>
  <si>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</si>
  <si>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</si>
  <si>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</si>
  <si>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</si>
  <si>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</si>
  <si>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</si>
  <si>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</si>
  <si>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</si>
  <si>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</si>
  <si>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</si>
  <si>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</si>
  <si>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</si>
  <si>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</si>
  <si>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</si>
  <si>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</si>
  <si>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</si>
  <si>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</si>
  <si>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</si>
  <si>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</si>
  <si>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</si>
  <si>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</si>
  <si>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</si>
  <si>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</si>
  <si>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</si>
  <si>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</si>
  <si>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</si>
  <si>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</si>
  <si>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</si>
  <si>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</si>
  <si>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</si>
  <si>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</si>
  <si>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</si>
  <si>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</si>
  <si>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</si>
  <si>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</si>
  <si>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</si>
  <si>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</si>
  <si>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</si>
  <si>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</si>
  <si>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</si>
  <si>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</si>
  <si>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</si>
  <si>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</si>
  <si>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</si>
  <si>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</si>
  <si>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</si>
  <si>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</si>
  <si>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</si>
  <si>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</si>
  <si>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</si>
  <si>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</si>
  <si>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</si>
  <si>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</si>
  <si>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</si>
  <si>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</si>
  <si>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</si>
  <si>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</si>
  <si>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</si>
  <si>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</si>
  <si>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</si>
  <si>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</si>
  <si>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</si>
  <si>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</si>
  <si>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</si>
  <si>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</si>
  <si>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</si>
  <si>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</si>
  <si>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</si>
  <si>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</si>
  <si>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</si>
  <si>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</si>
  <si>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</si>
  <si>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</si>
  <si>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</si>
  <si>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</si>
  <si>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</si>
  <si>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</si>
  <si>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</si>
  <si>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</si>
  <si>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</si>
  <si>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</si>
  <si>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</si>
  <si>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</si>
  <si>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</si>
  <si>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</si>
  <si>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</si>
  <si>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</si>
  <si>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</si>
  <si>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</si>
  <si>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</si>
  <si>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</si>
  <si>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</si>
  <si>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</si>
  <si>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</si>
  <si>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</si>
  <si>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</si>
  <si>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</si>
  <si>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</si>
  <si>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</si>
  <si>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</si>
  <si>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</si>
  <si>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</si>
  <si>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</si>
  <si>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</si>
  <si>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</si>
  <si>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</si>
  <si>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</si>
  <si>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</si>
  <si>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</si>
  <si>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</si>
  <si>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</si>
  <si>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</si>
  <si>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</si>
  <si>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</si>
  <si>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</si>
  <si>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</si>
  <si>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</si>
  <si>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</si>
  <si>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</si>
  <si>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</si>
  <si>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</si>
  <si>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</si>
  <si>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</si>
  <si>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</si>
  <si>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</si>
  <si>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</si>
  <si>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</si>
  <si>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</si>
  <si>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</si>
  <si>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</si>
  <si>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</si>
  <si>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</si>
  <si>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</si>
  <si>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</si>
  <si>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</si>
  <si>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</si>
  <si>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</si>
  <si>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</si>
  <si>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</si>
  <si>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</si>
  <si>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</si>
  <si>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</si>
  <si>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</si>
  <si>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</si>
  <si>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</si>
  <si>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</si>
  <si>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</si>
  <si>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</si>
  <si>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</si>
  <si>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</si>
  <si>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</si>
  <si>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</si>
  <si>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</si>
  <si>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</si>
  <si>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</si>
  <si>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</si>
  <si>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</si>
  <si>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</si>
  <si>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</si>
  <si>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</si>
  <si>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</si>
  <si>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</si>
  <si>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</si>
  <si>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</si>
  <si>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</si>
  <si>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</si>
  <si>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</si>
  <si>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</si>
  <si>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</si>
  <si>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</si>
  <si>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</si>
  <si>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</si>
  <si>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</si>
  <si>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</si>
  <si>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</si>
  <si>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</si>
  <si>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</si>
  <si>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</si>
  <si>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</si>
  <si>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</si>
  <si>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</si>
  <si>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</si>
  <si>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</si>
  <si>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</si>
  <si>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</si>
  <si>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</si>
  <si>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</si>
  <si>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</si>
  <si>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</si>
  <si>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</si>
  <si>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</si>
  <si>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</si>
  <si>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</si>
  <si>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</si>
  <si>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</si>
  <si>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</si>
  <si>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</si>
  <si>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</si>
  <si>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</si>
  <si>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</si>
  <si>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</si>
  <si>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</si>
  <si>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</si>
  <si>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</si>
  <si>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</si>
  <si>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</si>
  <si>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</si>
  <si>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</si>
  <si>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</si>
  <si>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</si>
  <si>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</si>
  <si>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</si>
  <si>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</si>
  <si>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</si>
  <si>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</si>
  <si>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</si>
  <si>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</si>
  <si>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</si>
  <si>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</si>
  <si>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</si>
  <si>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</si>
  <si>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</si>
  <si>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</si>
  <si>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</si>
  <si>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</si>
  <si>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</si>
  <si>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</si>
  <si>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</si>
  <si>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</si>
  <si>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</si>
  <si>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</si>
  <si>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</si>
  <si>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</si>
  <si>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</si>
  <si>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</si>
  <si>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</si>
  <si>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</si>
  <si>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</si>
  <si>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</si>
  <si>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</si>
  <si>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</si>
  <si>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</si>
  <si>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</si>
  <si>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</si>
  <si>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</si>
  <si>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</si>
  <si>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</si>
  <si>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</si>
  <si>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</si>
  <si>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</si>
  <si>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</si>
  <si>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</si>
  <si>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</si>
  <si>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</si>
  <si>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</si>
  <si>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</si>
  <si>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</si>
  <si>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</si>
  <si>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</si>
  <si>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</si>
  <si>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</si>
  <si>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</si>
  <si>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</si>
  <si>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</si>
  <si>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</si>
  <si>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</si>
  <si>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</si>
  <si>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</si>
  <si>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</si>
  <si>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</si>
  <si>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</si>
  <si>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</si>
  <si>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</si>
  <si>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</si>
  <si>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</si>
  <si>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</si>
  <si>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</si>
  <si>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</si>
  <si>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</si>
  <si>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</si>
  <si>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</si>
  <si>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</si>
  <si>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</si>
  <si>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</si>
  <si>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</si>
  <si>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</si>
  <si>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</si>
  <si>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</si>
  <si>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</si>
  <si>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</si>
  <si>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</si>
  <si>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</si>
  <si>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</si>
  <si>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</si>
  <si>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</si>
  <si>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</si>
  <si>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</si>
  <si>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</si>
  <si>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</si>
  <si>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</si>
  <si>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</si>
  <si>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</si>
  <si>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</si>
  <si>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</si>
  <si>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</si>
  <si>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</si>
  <si>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</si>
  <si>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</si>
  <si>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</si>
  <si>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</si>
  <si>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</si>
  <si>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</si>
  <si>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</si>
  <si>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</si>
  <si>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</si>
  <si>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</si>
  <si>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</si>
  <si>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</si>
  <si>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</si>
  <si>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</si>
  <si>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</si>
  <si>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</si>
  <si>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</si>
  <si>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</si>
  <si>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</si>
  <si>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</si>
  <si>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</si>
  <si>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</si>
  <si>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</si>
  <si>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</si>
  <si>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</si>
  <si>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</si>
  <si>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</si>
  <si>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</si>
  <si>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</si>
  <si>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</si>
  <si>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</si>
  <si>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</si>
  <si>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</si>
  <si>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</si>
  <si>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</si>
  <si>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</si>
  <si>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</si>
  <si>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</si>
  <si>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</si>
  <si>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</si>
  <si>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</si>
  <si>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</si>
  <si>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</si>
  <si>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</si>
  <si>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</si>
  <si>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</si>
  <si>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</si>
  <si>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</si>
  <si>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</si>
  <si>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</si>
  <si>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</si>
  <si>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</si>
  <si>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</si>
  <si>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</si>
  <si>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</si>
  <si>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</si>
  <si>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</si>
  <si>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</si>
  <si>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</si>
  <si>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</si>
  <si>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</si>
  <si>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</si>
  <si>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</si>
  <si>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</si>
  <si>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</si>
  <si>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</si>
  <si>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</si>
  <si>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</si>
  <si>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</si>
  <si>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</si>
  <si>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</si>
  <si>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</si>
  <si>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</si>
  <si>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</si>
  <si>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</si>
  <si>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</si>
  <si>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</si>
  <si>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</si>
  <si>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</si>
  <si>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</si>
  <si>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</si>
  <si>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</si>
  <si>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</si>
  <si>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</si>
  <si>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</si>
  <si>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</si>
  <si>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</si>
  <si>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</si>
  <si>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</si>
  <si>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</si>
  <si>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</si>
  <si>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</si>
  <si>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</si>
  <si>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</si>
  <si>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</si>
  <si>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</si>
  <si>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</si>
  <si>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</si>
  <si>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</si>
  <si>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</si>
  <si>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</si>
  <si>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</si>
  <si>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</si>
  <si>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</si>
  <si>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</si>
  <si>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</si>
  <si>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</si>
  <si>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</si>
  <si>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</si>
  <si>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</si>
  <si>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</si>
  <si>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</si>
  <si>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</si>
  <si>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</si>
  <si>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</si>
  <si>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</si>
  <si>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</si>
  <si>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</si>
  <si>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</si>
  <si>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</si>
  <si>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</si>
  <si>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</si>
  <si>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</si>
  <si>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</si>
  <si>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</si>
  <si>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</si>
  <si>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</si>
  <si>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</si>
  <si>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</si>
  <si>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</si>
  <si>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</si>
  <si>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</si>
  <si>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</si>
  <si>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</si>
  <si>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</si>
  <si>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</si>
  <si>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</si>
  <si>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</si>
  <si>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</si>
  <si>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</si>
  <si>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</si>
  <si>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</si>
  <si>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</si>
  <si>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</si>
  <si>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</si>
  <si>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</si>
  <si>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</si>
  <si>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</si>
  <si>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</si>
  <si>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</si>
  <si>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</si>
  <si>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</si>
  <si>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</si>
  <si>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</si>
  <si>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</si>
  <si>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</si>
  <si>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</si>
  <si>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</si>
  <si>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</si>
  <si>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</si>
  <si>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</si>
  <si>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</si>
  <si>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</si>
  <si>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</si>
  <si>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</si>
  <si>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</si>
  <si>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</si>
  <si>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</si>
  <si>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</si>
  <si>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</si>
  <si>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</si>
  <si>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</si>
  <si>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</si>
  <si>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</si>
  <si>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</si>
  <si>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</si>
  <si>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</si>
  <si>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</si>
  <si>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</si>
  <si>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</si>
  <si>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</si>
  <si>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</si>
  <si>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</si>
  <si>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</si>
  <si>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</si>
  <si>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</si>
  <si>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</si>
  <si>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</si>
  <si>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</si>
  <si>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</si>
  <si>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</si>
  <si>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</si>
  <si>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</si>
  <si>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</si>
  <si>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</si>
  <si>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</si>
  <si>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</si>
  <si>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</si>
  <si>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</si>
  <si>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</si>
  <si>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</si>
  <si>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</si>
  <si>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</si>
  <si>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</si>
  <si>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</si>
  <si>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</si>
  <si>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</si>
  <si>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</si>
  <si>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</si>
  <si>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</si>
  <si>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</si>
  <si>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</si>
  <si>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</si>
  <si>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</si>
  <si>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</si>
  <si>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</si>
  <si>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</si>
  <si>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</si>
  <si>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</si>
  <si>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</si>
  <si>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</si>
  <si>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</si>
  <si>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</si>
  <si>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</si>
  <si>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</si>
  <si>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</si>
  <si>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</si>
  <si>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</si>
  <si>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</si>
  <si>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</si>
  <si>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</si>
  <si>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</si>
  <si>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</si>
  <si>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</si>
  <si>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</si>
  <si>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</si>
  <si>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</si>
  <si>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</si>
  <si>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</si>
  <si>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</si>
  <si>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</si>
  <si>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</si>
  <si>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</si>
  <si>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</si>
  <si>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</si>
  <si>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</si>
  <si>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</si>
  <si>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</si>
  <si>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</si>
  <si>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</si>
  <si>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</si>
  <si>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</si>
  <si>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</si>
  <si>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</si>
  <si>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</si>
  <si>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</si>
  <si>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</si>
  <si>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</si>
  <si>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</si>
  <si>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</si>
  <si>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</si>
  <si>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</si>
  <si>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</si>
  <si>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</si>
  <si>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</si>
  <si>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</si>
  <si>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</si>
  <si>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</si>
  <si>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</si>
  <si>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</si>
  <si>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</si>
  <si>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</si>
  <si>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</si>
  <si>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</si>
  <si>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</si>
  <si>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</si>
  <si>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</si>
  <si>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</si>
  <si>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</si>
  <si>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</si>
  <si>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</si>
  <si>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</si>
  <si>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</si>
  <si>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</si>
  <si>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</si>
  <si>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</si>
  <si>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</si>
  <si>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</si>
  <si>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</si>
  <si>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</si>
  <si>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</si>
  <si>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</si>
  <si>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</si>
  <si>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</si>
  <si>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</si>
  <si>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</si>
  <si>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</si>
  <si>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</si>
  <si>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</si>
  <si>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</si>
  <si>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</si>
  <si>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</si>
  <si>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</si>
  <si>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</si>
  <si>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</si>
  <si>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</si>
  <si>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</si>
  <si>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</si>
  <si>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</si>
  <si>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</si>
  <si>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</si>
  <si>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</si>
  <si>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</si>
  <si>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</si>
  <si>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</si>
  <si>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</si>
  <si>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</si>
  <si>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</si>
  <si>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</si>
  <si>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</si>
  <si>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</si>
  <si>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</si>
  <si>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</si>
  <si>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</si>
  <si>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</si>
  <si>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</si>
  <si>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</si>
  <si>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</si>
  <si>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</si>
  <si>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</si>
  <si>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</si>
  <si>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</si>
  <si>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</si>
  <si>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</si>
  <si>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</si>
  <si>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</si>
  <si>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</si>
  <si>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</si>
  <si>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</si>
  <si>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</si>
  <si>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</si>
  <si>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</si>
  <si>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</si>
  <si>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</si>
  <si>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</si>
  <si>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</si>
  <si>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</si>
  <si>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</si>
  <si>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</si>
  <si>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</si>
  <si>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</si>
  <si>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</si>
  <si>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</si>
  <si>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</si>
  <si>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</si>
  <si>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</si>
  <si>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</si>
  <si>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</si>
  <si>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</si>
  <si>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</si>
  <si>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</si>
  <si>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</si>
  <si>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</si>
  <si>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</si>
  <si>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</si>
  <si>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</si>
  <si>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</si>
  <si>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</si>
  <si>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</si>
  <si>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</si>
  <si>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</si>
  <si>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</si>
  <si>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</si>
  <si>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</si>
  <si>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</si>
  <si>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</si>
  <si>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</si>
  <si>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</si>
  <si>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</si>
  <si>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</si>
  <si>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</si>
  <si>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</si>
  <si>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</si>
  <si>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</si>
  <si>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</si>
  <si>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</si>
  <si>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</si>
  <si>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</si>
  <si>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</si>
  <si>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</si>
  <si>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</si>
  <si>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</si>
  <si>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</si>
  <si>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</si>
  <si>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</si>
  <si>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</si>
  <si>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</si>
  <si>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</si>
  <si>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</si>
  <si>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</si>
  <si>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</si>
  <si>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</si>
  <si>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</si>
  <si>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</si>
  <si>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</si>
  <si>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</si>
  <si>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</si>
  <si>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</si>
  <si>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</si>
  <si>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</si>
  <si>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</si>
  <si>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</si>
  <si>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</si>
  <si>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</si>
  <si>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</si>
  <si>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</si>
  <si>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</si>
  <si>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</si>
  <si>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</si>
  <si>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</si>
  <si>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</si>
  <si>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</si>
  <si>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</si>
  <si>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</si>
  <si>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</si>
  <si>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</si>
  <si>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</si>
  <si>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</si>
  <si>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</si>
  <si>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</si>
  <si>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</si>
  <si>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</si>
  <si>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</si>
  <si>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</si>
  <si>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</si>
  <si>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</si>
  <si>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</si>
  <si>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</si>
  <si>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</si>
  <si>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</si>
  <si>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</si>
  <si>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</si>
  <si>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</si>
  <si>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</si>
  <si>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</si>
  <si>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</si>
  <si>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</si>
  <si>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</si>
  <si>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</si>
  <si>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</si>
  <si>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</si>
  <si>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</si>
  <si>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</si>
  <si>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</si>
  <si>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</si>
  <si>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</si>
  <si>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</si>
  <si>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</si>
  <si>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</si>
  <si>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</si>
  <si>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</si>
  <si>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</si>
  <si>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</si>
  <si>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</si>
  <si>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</si>
  <si>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</si>
  <si>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</si>
  <si>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</si>
  <si>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</si>
  <si>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</si>
  <si>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</si>
  <si>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</si>
  <si>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</si>
  <si>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</si>
  <si>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</si>
  <si>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</si>
  <si>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</si>
  <si>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</si>
  <si>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</si>
  <si>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</si>
  <si>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</si>
  <si>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</si>
  <si>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</si>
  <si>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</si>
  <si>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</si>
  <si>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</si>
  <si>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</si>
  <si>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</si>
  <si>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</si>
  <si>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</si>
  <si>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</si>
  <si>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</si>
  <si>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</si>
  <si>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</si>
  <si>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</si>
  <si>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</si>
  <si>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</si>
  <si>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</si>
  <si>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</si>
  <si>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</si>
  <si>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</si>
  <si>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</si>
  <si>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</si>
  <si>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</si>
  <si>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</si>
  <si>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</si>
  <si>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</si>
  <si>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</si>
  <si>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</si>
  <si>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</si>
  <si>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</si>
  <si>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</si>
  <si>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</si>
  <si>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</si>
  <si>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</si>
  <si>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</si>
  <si>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</si>
  <si>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</si>
  <si>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</si>
  <si>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</si>
  <si>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</si>
  <si>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</si>
  <si>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</si>
  <si>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</si>
  <si>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</si>
  <si>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</si>
  <si>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</si>
  <si>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</si>
  <si>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</si>
  <si>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</si>
  <si>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</si>
  <si>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</si>
  <si>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</si>
  <si>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</si>
  <si>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</si>
  <si>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</si>
  <si>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</si>
  <si>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</si>
  <si>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</si>
  <si>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</si>
  <si>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</si>
  <si>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</si>
  <si>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</si>
  <si>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</si>
  <si>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</si>
  <si>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</si>
  <si>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</si>
  <si>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</si>
  <si>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</si>
  <si>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</si>
  <si>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</si>
  <si>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</si>
  <si>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</si>
  <si>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</si>
  <si>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</si>
  <si>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</si>
  <si>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</si>
  <si>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</si>
  <si>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</si>
  <si>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</si>
  <si>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</si>
  <si>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</si>
  <si>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</si>
  <si>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</si>
  <si>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</si>
  <si>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</si>
  <si>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</si>
  <si>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</si>
  <si>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</si>
  <si>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</si>
  <si>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</si>
  <si>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</si>
  <si>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</si>
  <si>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</si>
  <si>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</si>
  <si>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</si>
  <si>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</si>
  <si>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</si>
  <si>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</si>
  <si>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</si>
  <si>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</si>
  <si>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</si>
  <si>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</si>
  <si>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</si>
  <si>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</si>
  <si>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</si>
  <si>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</si>
  <si>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</si>
  <si>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</si>
  <si>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</si>
  <si>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</si>
  <si>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</si>
  <si>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</si>
  <si>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</si>
  <si>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</si>
  <si>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</si>
  <si>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</si>
  <si>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</si>
  <si>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</si>
  <si>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</si>
  <si>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</si>
  <si>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</si>
  <si>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</si>
  <si>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</si>
  <si>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</si>
  <si>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</si>
  <si>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</si>
  <si>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</si>
  <si>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</si>
  <si>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</si>
  <si>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</si>
  <si>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</si>
  <si>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</si>
  <si>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</si>
  <si>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</si>
  <si>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</si>
  <si>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</si>
  <si>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</si>
  <si>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</si>
  <si>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</si>
  <si>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</si>
  <si>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</si>
  <si>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</si>
  <si>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</si>
  <si>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</si>
  <si>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</si>
  <si>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</si>
  <si>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</si>
  <si>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</si>
  <si>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</si>
  <si>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</si>
  <si>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</si>
  <si>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</si>
  <si>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</si>
  <si>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</si>
  <si>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</si>
  <si>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</si>
  <si>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</si>
  <si>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</si>
  <si>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</si>
  <si>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</si>
  <si>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</si>
  <si>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</si>
  <si>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</si>
  <si>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</si>
  <si>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</si>
  <si>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</si>
  <si>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</si>
  <si>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</si>
  <si>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</si>
  <si>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</si>
  <si>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</si>
  <si>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</si>
  <si>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</si>
  <si>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</si>
  <si>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</si>
  <si>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</si>
  <si>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</si>
  <si>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</si>
  <si>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</si>
  <si>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</si>
  <si>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</si>
  <si>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</si>
  <si>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</si>
  <si>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</si>
  <si>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</si>
  <si>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</si>
  <si>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</si>
  <si>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</si>
  <si>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</si>
  <si>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</si>
  <si>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</si>
  <si>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</si>
  <si>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</si>
  <si>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</si>
  <si>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</si>
  <si>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</si>
  <si>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</si>
  <si>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</si>
  <si>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</si>
  <si>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</si>
  <si>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</si>
  <si>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</si>
  <si>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</si>
  <si>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</si>
  <si>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</si>
  <si>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</si>
  <si>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</si>
  <si>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</si>
  <si>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</si>
  <si>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</si>
  <si>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</si>
  <si>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</si>
  <si>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</si>
  <si>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</si>
  <si>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</si>
  <si>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</si>
  <si>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</si>
  <si>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</si>
  <si>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</si>
  <si>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</si>
  <si>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</si>
  <si>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</si>
  <si>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</si>
  <si>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</si>
  <si>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</si>
  <si>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</si>
  <si>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</si>
  <si>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</si>
  <si>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</si>
  <si>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</si>
  <si>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</si>
  <si>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</si>
  <si>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</si>
  <si>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</si>
  <si>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</si>
  <si>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</si>
  <si>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</si>
  <si>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</si>
  <si>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</si>
  <si>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</si>
  <si>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</si>
  <si>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</si>
  <si>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</si>
  <si>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</si>
  <si>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</si>
  <si>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</si>
  <si>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</si>
  <si>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</si>
  <si>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</si>
  <si>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</si>
  <si>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</si>
  <si>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</si>
  <si>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</si>
  <si>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</si>
  <si>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</si>
  <si>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</si>
  <si>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</si>
  <si>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</si>
  <si>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</si>
  <si>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</si>
  <si>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</si>
  <si>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</si>
  <si>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</si>
  <si>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</si>
  <si>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</si>
  <si>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</si>
  <si>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</si>
  <si>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</si>
  <si>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</si>
  <si>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</si>
  <si>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</si>
  <si>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</si>
  <si>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</si>
  <si>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</si>
  <si>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</si>
  <si>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</si>
  <si>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</si>
  <si>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</si>
  <si>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</si>
  <si>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</si>
  <si>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</si>
  <si>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</si>
  <si>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</si>
  <si>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</si>
  <si>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</si>
  <si>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</si>
  <si>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</si>
  <si>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</si>
  <si>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</si>
  <si>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</si>
  <si>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</si>
  <si>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</si>
  <si>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</si>
  <si>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</si>
  <si>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</si>
  <si>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</si>
  <si>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</si>
  <si>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</si>
  <si>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</si>
  <si>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</si>
  <si>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</si>
  <si>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</si>
  <si>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</si>
  <si>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</si>
  <si>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</si>
  <si>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</si>
  <si>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</si>
  <si>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</si>
  <si>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</si>
  <si>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</si>
  <si>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</si>
  <si>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</si>
  <si>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</si>
  <si>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</si>
  <si>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</si>
  <si>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</si>
  <si>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</si>
  <si>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</si>
  <si>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</si>
  <si>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</si>
  <si>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</si>
  <si>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</si>
  <si>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</si>
  <si>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</si>
  <si>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</si>
  <si>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</si>
  <si>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</si>
  <si>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</si>
  <si>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</si>
  <si>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</si>
  <si>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</si>
  <si>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</si>
  <si>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</si>
  <si>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</si>
  <si>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</si>
  <si>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</si>
  <si>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</si>
  <si>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</si>
  <si>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</si>
  <si>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</si>
  <si>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</si>
  <si>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</si>
  <si>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</si>
  <si>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</si>
  <si>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</si>
  <si>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</si>
  <si>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</si>
  <si>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</si>
  <si>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</si>
  <si>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</si>
  <si>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</si>
  <si>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</si>
  <si>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</si>
  <si>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</si>
  <si>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</si>
  <si>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</si>
  <si>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</si>
  <si>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</si>
  <si>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</si>
  <si>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</si>
  <si>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</si>
  <si>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</si>
  <si>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</si>
  <si>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</si>
  <si>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</si>
  <si>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</si>
  <si>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</si>
  <si>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</si>
  <si>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</si>
  <si>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</si>
  <si>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</si>
  <si>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</si>
  <si>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</si>
  <si>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</si>
  <si>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</si>
  <si>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</si>
  <si>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</si>
  <si>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</si>
  <si>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</si>
  <si>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</si>
  <si>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</si>
  <si>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</si>
  <si>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</si>
  <si>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</si>
  <si>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</si>
  <si>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</si>
  <si>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</si>
  <si>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</si>
  <si>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</si>
  <si>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</si>
  <si>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</si>
  <si>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</si>
  <si>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</si>
  <si>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</si>
  <si>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</si>
  <si>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</si>
  <si>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</si>
  <si>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</si>
  <si>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</si>
  <si>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</si>
  <si>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</si>
  <si>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</si>
  <si>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</si>
  <si>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</si>
  <si>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</si>
  <si>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</si>
  <si>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</si>
  <si>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</si>
  <si>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</si>
  <si>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</si>
  <si>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</si>
  <si>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</si>
  <si>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</si>
  <si>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</si>
  <si>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</si>
  <si>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</si>
  <si>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</si>
  <si>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</si>
  <si>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</si>
  <si>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</si>
  <si>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</si>
  <si>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</si>
  <si>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</si>
  <si>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</si>
  <si>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</si>
  <si>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</si>
  <si>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</si>
  <si>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</si>
  <si>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</si>
  <si>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</si>
  <si>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</si>
  <si>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</si>
  <si>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</si>
  <si>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</si>
  <si>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</si>
  <si>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</si>
  <si>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</si>
  <si>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</si>
  <si>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</si>
  <si>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</si>
  <si>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</si>
  <si>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</si>
  <si>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</si>
  <si>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</si>
  <si>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</si>
  <si>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</si>
  <si>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</si>
  <si>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</si>
  <si>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</si>
  <si>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</si>
  <si>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</si>
  <si>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</si>
  <si>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</si>
  <si>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</si>
  <si>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</si>
  <si>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</si>
  <si>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</si>
  <si>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</si>
  <si>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</si>
  <si>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</si>
  <si>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</si>
  <si>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</si>
  <si>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</si>
  <si>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</si>
  <si>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</si>
  <si>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</si>
  <si>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</si>
  <si>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</si>
  <si>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</si>
  <si>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</si>
  <si>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</si>
  <si>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</si>
  <si>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</si>
  <si>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</si>
  <si>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</si>
  <si>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</si>
  <si>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</si>
  <si>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</si>
  <si>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</si>
  <si>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</si>
  <si>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</si>
  <si>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</si>
  <si>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</si>
  <si>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</si>
  <si>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</si>
  <si>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</si>
  <si>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</si>
  <si>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</si>
  <si>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</si>
  <si>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</si>
  <si>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</si>
  <si>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</si>
  <si>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</si>
  <si>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</si>
  <si>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</si>
  <si>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</si>
  <si>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</si>
  <si>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</si>
  <si>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</si>
  <si>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</si>
  <si>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</si>
  <si>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</si>
  <si>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</si>
  <si>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</si>
  <si>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</si>
  <si>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</si>
  <si>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</si>
  <si>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</si>
  <si>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</si>
  <si>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</si>
  <si>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</si>
  <si>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</si>
  <si>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</si>
  <si>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</si>
  <si>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</si>
  <si>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</si>
  <si>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</si>
  <si>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</si>
  <si>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</si>
  <si>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</si>
  <si>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</si>
  <si>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</si>
  <si>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</si>
  <si>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</si>
  <si>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</si>
  <si>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</si>
  <si>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</si>
  <si>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</si>
  <si>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</si>
  <si>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</si>
  <si>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</si>
  <si>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</si>
  <si>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</si>
  <si>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</si>
  <si>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</si>
  <si>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</si>
  <si>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</si>
  <si>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</si>
  <si>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</si>
  <si>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</si>
  <si>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</si>
  <si>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</si>
  <si>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</si>
  <si>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</si>
  <si>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</si>
  <si>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</si>
  <si>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</si>
  <si>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</si>
  <si>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</si>
  <si>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</si>
  <si>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</si>
  <si>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</si>
  <si>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</si>
  <si>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</si>
  <si>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</si>
  <si>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</si>
  <si>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</si>
  <si>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</si>
  <si>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</si>
  <si>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</si>
  <si>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</si>
  <si>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</si>
  <si>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</si>
  <si>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</si>
  <si>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</si>
  <si>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</si>
  <si>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</si>
  <si>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</si>
  <si>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</si>
  <si>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</si>
  <si>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</si>
  <si>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</si>
  <si>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</si>
  <si>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</si>
  <si>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</si>
  <si>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</si>
  <si>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</si>
  <si>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</si>
  <si>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</si>
  <si>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</si>
  <si>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</si>
  <si>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</si>
  <si>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</si>
  <si>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</si>
  <si>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</si>
  <si>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</si>
  <si>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</si>
  <si>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</si>
  <si>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</si>
  <si>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</si>
  <si>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</si>
  <si>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</si>
  <si>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</si>
  <si>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</si>
  <si>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</si>
  <si>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</si>
  <si>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</si>
  <si>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</si>
  <si>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</si>
  <si>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</si>
  <si>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</si>
  <si>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</si>
  <si>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</si>
  <si>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</si>
  <si>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</si>
  <si>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</si>
  <si>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</si>
  <si>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</si>
  <si>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</si>
  <si>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</si>
  <si>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</si>
  <si>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</si>
  <si>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</si>
  <si>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</si>
  <si>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</si>
  <si>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</si>
  <si>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</si>
  <si>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</si>
  <si>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</si>
  <si>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</si>
  <si>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</si>
  <si>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</si>
  <si>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</si>
  <si>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</si>
  <si>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</si>
  <si>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</si>
  <si>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</si>
  <si>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</si>
  <si>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</si>
  <si>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</si>
  <si>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</si>
  <si>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</si>
  <si>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</si>
  <si>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</si>
  <si>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</si>
  <si>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</si>
  <si>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</si>
  <si>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</si>
  <si>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</si>
  <si>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</si>
  <si>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</si>
  <si>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</si>
  <si>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</si>
  <si>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</si>
  <si>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</si>
  <si>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</si>
  <si>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</si>
  <si>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</si>
  <si>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</si>
  <si>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</si>
  <si>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</si>
  <si>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</si>
  <si>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</si>
  <si>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</si>
  <si>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</si>
  <si>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</si>
  <si>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</si>
  <si>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</si>
  <si>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</si>
  <si>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</si>
  <si>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</si>
  <si>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</si>
  <si>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</si>
  <si>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</si>
  <si>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</si>
  <si>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</si>
  <si>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</si>
  <si>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</si>
  <si>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</si>
  <si>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</si>
  <si>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</si>
  <si>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</si>
  <si>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</si>
  <si>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</si>
  <si>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</si>
  <si>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</si>
  <si>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</si>
  <si>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</si>
  <si>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</si>
  <si>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</si>
  <si>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</si>
  <si>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</si>
  <si>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</si>
  <si>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</si>
  <si>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</si>
  <si>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</si>
  <si>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</si>
  <si>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</si>
  <si>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</si>
  <si>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</si>
  <si>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</si>
  <si>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</si>
  <si>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</si>
  <si>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</si>
  <si>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</si>
  <si>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</si>
  <si>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</si>
  <si>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</si>
  <si>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</si>
  <si>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</si>
  <si>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</si>
  <si>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</si>
  <si>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</si>
  <si>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</si>
  <si>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</si>
  <si>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</si>
  <si>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</si>
  <si>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</si>
  <si>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</si>
  <si>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</si>
  <si>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</si>
  <si>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</si>
  <si>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</si>
  <si>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</si>
  <si>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</si>
  <si>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</si>
  <si>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</si>
  <si>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</si>
  <si>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</si>
  <si>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</si>
  <si>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</si>
  <si>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</si>
  <si>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</si>
  <si>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</si>
  <si>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</si>
  <si>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</si>
  <si>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</si>
  <si>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</si>
  <si>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</si>
  <si>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</si>
  <si>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</si>
  <si>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</si>
  <si>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</si>
  <si>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</si>
  <si>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</si>
  <si>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</si>
  <si>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</si>
  <si>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</si>
  <si>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</si>
  <si>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</si>
  <si>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</si>
  <si>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</si>
  <si>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</si>
  <si>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</si>
  <si>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</si>
  <si>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</si>
  <si>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</si>
  <si>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</si>
  <si>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</si>
  <si>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</si>
  <si>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</si>
  <si>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</si>
  <si>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</si>
  <si>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</si>
  <si>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</si>
  <si>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</si>
  <si>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</si>
  <si>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</si>
  <si>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</si>
  <si>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</si>
  <si>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</si>
  <si>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</si>
  <si>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</si>
  <si>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</si>
  <si>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</si>
  <si>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</si>
  <si>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</si>
  <si>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</si>
  <si>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</si>
  <si>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</si>
  <si>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</si>
  <si>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</si>
  <si>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</si>
  <si>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</si>
  <si>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</si>
  <si>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</si>
  <si>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</si>
  <si>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</si>
  <si>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</si>
  <si>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</si>
  <si>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</si>
  <si>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</si>
  <si>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</si>
  <si>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</si>
  <si>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</si>
  <si>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</si>
  <si>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</si>
  <si>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</si>
  <si>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</si>
  <si>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</si>
  <si>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</si>
  <si>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</si>
  <si>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</si>
  <si>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</si>
  <si>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</si>
  <si>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</si>
  <si>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</si>
  <si>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</si>
  <si>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</si>
  <si>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</si>
  <si>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</si>
  <si>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</si>
  <si>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</si>
  <si>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</si>
  <si>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</si>
  <si>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</si>
  <si>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</si>
  <si>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</si>
  <si>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</si>
  <si>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</si>
  <si>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</si>
  <si>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</si>
  <si>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</si>
  <si>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</si>
  <si>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</si>
  <si>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</si>
  <si>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</si>
  <si>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</si>
  <si>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</si>
  <si>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</si>
  <si>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</si>
  <si>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</si>
  <si>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</si>
  <si>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</si>
  <si>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</si>
  <si>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</si>
  <si>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</si>
  <si>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</si>
  <si>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</si>
  <si>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</si>
  <si>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</si>
  <si>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</si>
  <si>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</si>
  <si>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</si>
  <si>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</si>
  <si>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</si>
  <si>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</si>
  <si>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</si>
  <si>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</si>
  <si>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</si>
  <si>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</si>
  <si>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</si>
  <si>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</si>
  <si>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</si>
  <si>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</si>
  <si>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</si>
  <si>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</si>
  <si>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</si>
  <si>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</si>
  <si>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</si>
  <si>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</si>
  <si>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</si>
  <si>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</si>
  <si>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</si>
  <si>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</si>
  <si>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</si>
  <si>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</si>
  <si>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</si>
  <si>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</si>
  <si>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</si>
  <si>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</si>
  <si>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</si>
  <si>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</si>
  <si>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</si>
  <si>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</si>
  <si>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</si>
  <si>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</si>
  <si>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</si>
  <si>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</si>
  <si>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</si>
  <si>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</si>
  <si>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</si>
  <si>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</si>
  <si>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</si>
  <si>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</si>
  <si>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</si>
  <si>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</si>
  <si>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</si>
  <si>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</si>
  <si>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</si>
  <si>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</si>
  <si>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</si>
  <si>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</si>
  <si>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</si>
  <si>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</si>
  <si>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</si>
  <si>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</si>
  <si>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</si>
  <si>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</si>
  <si>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</si>
  <si>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</si>
  <si>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</si>
  <si>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</si>
  <si>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</si>
  <si>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</si>
  <si>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</si>
  <si>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</si>
  <si>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</si>
  <si>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</si>
  <si>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</si>
  <si>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</si>
  <si>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</si>
  <si>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</si>
  <si>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</si>
  <si>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</si>
  <si>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</si>
  <si>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</si>
  <si>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</si>
  <si>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</si>
  <si>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</si>
  <si>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</si>
  <si>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</si>
  <si>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</si>
  <si>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</si>
  <si>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</si>
  <si>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</si>
  <si>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</si>
  <si>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</si>
  <si>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</si>
  <si>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</si>
  <si>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</si>
  <si>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</si>
  <si>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</si>
  <si>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</si>
  <si>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</si>
  <si>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</si>
  <si>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</si>
  <si>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</si>
  <si>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</si>
  <si>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</si>
  <si>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</si>
  <si>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</si>
  <si>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</si>
  <si>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</si>
  <si>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</si>
  <si>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</si>
  <si>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</si>
  <si>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</si>
  <si>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</si>
  <si>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</si>
  <si>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</si>
  <si>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</si>
  <si>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</si>
  <si>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</si>
  <si>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</si>
  <si>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</si>
  <si>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</si>
  <si>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</si>
  <si>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</si>
  <si>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</si>
  <si>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</si>
  <si>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</si>
  <si>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</si>
  <si>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</si>
  <si>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</si>
  <si>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</si>
  <si>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</si>
  <si>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</si>
  <si>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</si>
  <si>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</si>
  <si>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</si>
  <si>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</si>
  <si>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</si>
  <si>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</si>
  <si>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</si>
  <si>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</si>
  <si>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</si>
  <si>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</si>
  <si>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</si>
  <si>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</si>
  <si>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</si>
  <si>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</si>
  <si>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</si>
  <si>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</si>
  <si>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</si>
  <si>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</si>
  <si>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</si>
  <si>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</si>
  <si>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</si>
  <si>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</si>
  <si>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</si>
  <si>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</si>
  <si>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</si>
  <si>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</si>
  <si>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</si>
  <si>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</si>
  <si>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</si>
  <si>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</si>
  <si>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</si>
  <si>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</si>
  <si>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</si>
  <si>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</si>
  <si>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</si>
  <si>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</si>
  <si>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</si>
  <si>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</si>
  <si>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</si>
  <si>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</si>
  <si>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</si>
  <si>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</si>
  <si>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</si>
  <si>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</si>
  <si>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</si>
  <si>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</si>
  <si>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</si>
  <si>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</si>
  <si>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</si>
  <si>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</si>
  <si>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</si>
  <si>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</si>
  <si>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</si>
  <si>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</si>
  <si>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</si>
  <si>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</si>
  <si>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</si>
  <si>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</si>
  <si>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</si>
  <si>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</si>
  <si>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</si>
  <si>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</si>
  <si>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</si>
  <si>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</si>
  <si>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</si>
  <si>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</si>
  <si>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</si>
  <si>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</si>
  <si>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</si>
  <si>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</si>
  <si>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</si>
  <si>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</si>
  <si>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</si>
  <si>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</si>
  <si>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</si>
  <si>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</si>
  <si>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</si>
  <si>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</si>
  <si>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</si>
  <si>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</si>
  <si>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</si>
  <si>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</si>
  <si>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</si>
  <si>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</si>
  <si>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</si>
  <si>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</si>
  <si>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</si>
  <si>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</si>
  <si>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</si>
  <si>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</si>
  <si>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</si>
  <si>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</si>
  <si>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</si>
  <si>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</si>
  <si>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</si>
  <si>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</si>
  <si>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</si>
  <si>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</si>
  <si>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</si>
  <si>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</si>
  <si>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</si>
  <si>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</si>
  <si>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</si>
  <si>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</si>
  <si>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</si>
  <si>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</si>
  <si>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</si>
  <si>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</si>
  <si>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</si>
  <si>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</si>
  <si>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</si>
  <si>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</si>
  <si>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</si>
  <si>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</si>
  <si>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</si>
  <si>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</si>
  <si>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</si>
  <si>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</si>
  <si>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</si>
  <si>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</si>
  <si>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</si>
  <si>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</si>
  <si>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</si>
  <si>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</si>
  <si>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</si>
  <si>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</si>
  <si>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</si>
  <si>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</si>
  <si>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</si>
  <si>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</si>
  <si>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</si>
  <si>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</si>
  <si>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</si>
  <si>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</si>
  <si>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</si>
  <si>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</si>
  <si>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</si>
  <si>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</si>
  <si>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</si>
  <si>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</si>
  <si>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</si>
  <si>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</si>
  <si>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</si>
  <si>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</si>
  <si>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</si>
  <si>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</si>
  <si>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</si>
  <si>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</si>
  <si>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</si>
  <si>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</si>
  <si>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</si>
  <si>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</si>
  <si>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</si>
  <si>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</si>
  <si>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</si>
  <si>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</si>
  <si>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</si>
  <si>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</si>
  <si>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</si>
  <si>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</si>
  <si>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</si>
  <si>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</si>
  <si>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</si>
  <si>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</si>
  <si>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</si>
  <si>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</si>
  <si>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</si>
  <si>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</si>
  <si>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</si>
  <si>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</si>
  <si>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</si>
  <si>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</si>
  <si>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</si>
  <si>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</si>
  <si>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</si>
  <si>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</si>
  <si>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</si>
  <si>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</si>
  <si>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</si>
  <si>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</si>
  <si>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</si>
  <si>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</si>
  <si>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</si>
  <si>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</si>
  <si>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</si>
  <si>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</si>
  <si>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</si>
  <si>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</si>
  <si>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</si>
  <si>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</si>
  <si>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</si>
  <si>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</si>
  <si>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</si>
  <si>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</si>
  <si>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</si>
  <si>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</si>
  <si>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</si>
  <si>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</si>
  <si>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</si>
  <si>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</si>
  <si>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</si>
  <si>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</si>
  <si>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</si>
  <si>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</si>
  <si>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</si>
  <si>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</si>
  <si>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</si>
  <si>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</si>
  <si>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</si>
  <si>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</si>
  <si>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</si>
  <si>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</si>
  <si>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</si>
  <si>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</si>
  <si>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</si>
  <si>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</si>
  <si>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</si>
  <si>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</si>
  <si>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</si>
  <si>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</si>
  <si>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</si>
  <si>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</si>
  <si>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</si>
  <si>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</si>
  <si>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</si>
  <si>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</si>
  <si>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</si>
  <si>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</si>
  <si>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</si>
  <si>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</si>
  <si>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</si>
  <si>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</si>
  <si>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</si>
  <si>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</si>
  <si>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</si>
  <si>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</si>
  <si>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</si>
  <si>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</si>
  <si>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</si>
  <si>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</si>
  <si>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</si>
  <si>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</si>
  <si>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</si>
  <si>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</si>
  <si>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</si>
  <si>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</si>
  <si>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</si>
  <si>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</si>
  <si>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</si>
  <si>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</si>
  <si>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</si>
  <si>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</si>
  <si>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</si>
  <si>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</si>
  <si>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</si>
  <si>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</si>
  <si>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</si>
  <si>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</si>
  <si>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</si>
  <si>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</si>
  <si>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</si>
  <si>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</si>
  <si>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</si>
  <si>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</si>
  <si>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</si>
  <si>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</si>
  <si>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</si>
  <si>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</si>
  <si>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</si>
  <si>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</si>
  <si>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</si>
  <si>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</si>
  <si>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</si>
  <si>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</si>
  <si>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</si>
  <si>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</si>
  <si>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</si>
  <si>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</si>
  <si>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</si>
  <si>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</si>
  <si>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</si>
  <si>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</si>
  <si>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</si>
  <si>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</si>
  <si>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</si>
  <si>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</si>
  <si>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</si>
  <si>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</si>
  <si>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</si>
  <si>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</si>
  <si>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</si>
  <si>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</si>
  <si>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</si>
  <si>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</si>
  <si>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</si>
  <si>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</si>
  <si>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</si>
  <si>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</si>
  <si>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</si>
  <si>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</si>
  <si>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</si>
  <si>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</si>
  <si>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</si>
  <si>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</si>
  <si>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</si>
  <si>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</si>
  <si>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</si>
  <si>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</si>
  <si>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</si>
  <si>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</si>
  <si>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</si>
  <si>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</si>
  <si>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</si>
  <si>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</si>
  <si>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</si>
  <si>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</si>
  <si>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</si>
  <si>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</si>
  <si>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</si>
  <si>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</si>
  <si>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</si>
  <si>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</si>
  <si>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</si>
  <si>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</si>
  <si>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</si>
  <si>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</si>
  <si>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</si>
  <si>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</si>
  <si>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</si>
  <si>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</si>
  <si>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</si>
  <si>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</si>
  <si>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</si>
  <si>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</si>
  <si>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</si>
  <si>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</si>
  <si>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</si>
  <si>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</si>
  <si>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</si>
  <si>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</si>
  <si>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</si>
  <si>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</si>
  <si>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</si>
  <si>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</si>
  <si>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</si>
  <si>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</si>
  <si>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</si>
  <si>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</si>
  <si>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</si>
  <si>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</si>
  <si>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</si>
  <si>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</si>
  <si>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</si>
  <si>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</si>
  <si>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</si>
  <si>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</si>
  <si>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</si>
  <si>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</si>
  <si>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</si>
  <si>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</si>
  <si>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</si>
  <si>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</si>
  <si>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</si>
  <si>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</si>
  <si>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</si>
  <si>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</si>
  <si>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</si>
  <si>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</si>
  <si>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</si>
  <si>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</si>
  <si>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</si>
  <si>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</si>
  <si>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</si>
  <si>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</si>
  <si>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</si>
  <si>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</si>
  <si>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</si>
  <si>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</si>
  <si>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</si>
  <si>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</si>
  <si>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</si>
  <si>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</si>
  <si>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</si>
  <si>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</si>
  <si>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</si>
  <si>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</si>
  <si>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</si>
  <si>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</si>
  <si>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</si>
  <si>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</si>
  <si>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</si>
  <si>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</si>
  <si>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</si>
  <si>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</si>
  <si>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</si>
  <si>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</si>
  <si>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</si>
  <si>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</si>
  <si>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</si>
  <si>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</si>
  <si>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</si>
  <si>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</si>
  <si>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</si>
  <si>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</si>
  <si>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</si>
  <si>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</si>
  <si>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</si>
  <si>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</si>
  <si>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</si>
  <si>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</si>
  <si>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</si>
  <si>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</si>
  <si>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</si>
  <si>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</si>
  <si>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</si>
  <si>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</si>
  <si>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</si>
  <si>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</si>
  <si>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</si>
  <si>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</si>
  <si>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</si>
  <si>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</si>
  <si>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</si>
  <si>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</si>
  <si>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</si>
  <si>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</si>
  <si>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</si>
  <si>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</si>
  <si>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</si>
  <si>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</si>
  <si>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</si>
  <si>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</si>
  <si>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</si>
  <si>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</si>
  <si>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</si>
  <si>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</si>
  <si>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</si>
  <si>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</si>
  <si>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</si>
  <si>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</si>
  <si>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</si>
  <si>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</si>
  <si>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</si>
  <si>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</si>
  <si>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</si>
  <si>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</si>
  <si>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</si>
  <si>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</si>
  <si>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</si>
  <si>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</si>
  <si>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</si>
  <si>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</si>
  <si>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</si>
  <si>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</si>
  <si>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</si>
  <si>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</si>
  <si>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</si>
  <si>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</si>
  <si>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</si>
  <si>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</si>
  <si>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</si>
  <si>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</si>
  <si>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</si>
  <si>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</si>
  <si>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</si>
  <si>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</si>
  <si>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</si>
  <si>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</si>
  <si>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</si>
  <si>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</si>
  <si>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</si>
  <si>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</si>
  <si>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</si>
  <si>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</si>
  <si>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</si>
  <si>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</si>
  <si>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</si>
  <si>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</si>
  <si>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</si>
  <si>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</si>
  <si>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</si>
  <si>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</si>
  <si>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</si>
  <si>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</si>
  <si>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</si>
  <si>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</si>
  <si>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</si>
  <si>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</si>
  <si>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</si>
  <si>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</si>
  <si>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</si>
  <si>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</si>
  <si>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</si>
  <si>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</si>
  <si>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</si>
  <si>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</si>
  <si>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</si>
  <si>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</si>
  <si>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</si>
  <si>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</si>
  <si>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</si>
  <si>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</si>
  <si>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</si>
  <si>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</si>
  <si>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</si>
  <si>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</si>
  <si>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</si>
  <si>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</si>
  <si>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</si>
  <si>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</si>
  <si>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</si>
  <si>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</si>
  <si>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</si>
  <si>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</si>
  <si>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</si>
  <si>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</si>
  <si>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</si>
  <si>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</si>
  <si>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</si>
  <si>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</si>
  <si>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</si>
  <si>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</si>
  <si>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</si>
  <si>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</si>
  <si>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</si>
  <si>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</si>
  <si>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</si>
  <si>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</si>
  <si>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</si>
  <si>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</si>
  <si>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</si>
  <si>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</si>
  <si>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</si>
  <si>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</si>
  <si>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</si>
  <si>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</si>
  <si>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</si>
  <si>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</si>
  <si>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</si>
  <si>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</si>
  <si>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</si>
  <si>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</si>
  <si>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</si>
  <si>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</si>
  <si>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</si>
  <si>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</si>
  <si>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</si>
  <si>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</si>
  <si>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</si>
  <si>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</si>
  <si>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</si>
  <si>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</si>
  <si>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</si>
  <si>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</si>
  <si>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</si>
  <si>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</si>
  <si>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</si>
  <si>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</si>
  <si>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</si>
  <si>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</si>
  <si>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</si>
  <si>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</si>
  <si>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</si>
  <si>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</si>
  <si>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</si>
  <si>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</si>
  <si>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</si>
  <si>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</si>
  <si>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</si>
  <si>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</si>
  <si>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</si>
  <si>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</si>
  <si>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</si>
  <si>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</si>
  <si>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</si>
  <si>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</si>
  <si>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</si>
  <si>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</si>
  <si>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</si>
  <si>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</si>
  <si>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</si>
  <si>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</si>
  <si>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</si>
  <si>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</si>
  <si>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</si>
  <si>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</si>
  <si>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</si>
  <si>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</si>
  <si>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</si>
  <si>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</si>
  <si>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</si>
  <si>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</si>
  <si>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</si>
  <si>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</si>
  <si>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</si>
  <si>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</si>
  <si>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</si>
  <si>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</si>
  <si>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</si>
  <si>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</si>
  <si>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</si>
  <si>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</si>
  <si>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</si>
  <si>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</si>
  <si>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</si>
  <si>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</si>
  <si>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</si>
  <si>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</si>
  <si>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</si>
  <si>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</si>
  <si>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</si>
  <si>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</si>
  <si>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</si>
  <si>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</si>
  <si>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</si>
  <si>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</si>
  <si>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</si>
  <si>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</si>
  <si>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</si>
  <si>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</si>
  <si>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</si>
  <si>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</si>
  <si>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</si>
  <si>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</si>
  <si>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</si>
  <si>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</si>
  <si>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</si>
  <si>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</si>
  <si>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</si>
  <si>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</si>
  <si>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</si>
  <si>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</si>
  <si>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</si>
  <si>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</si>
  <si>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</si>
  <si>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</si>
  <si>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</si>
  <si>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</si>
  <si>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</si>
  <si>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</si>
  <si>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</si>
  <si>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</si>
  <si>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</si>
  <si>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</si>
  <si>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</si>
  <si>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</si>
  <si>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</si>
  <si>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</si>
  <si>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</si>
  <si>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</si>
  <si>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</si>
  <si>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</si>
  <si>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</si>
  <si>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</si>
  <si>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</si>
  <si>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</si>
  <si>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</si>
  <si>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</si>
  <si>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</si>
  <si>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</si>
  <si>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</si>
  <si>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</si>
  <si>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</si>
  <si>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</si>
  <si>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</si>
  <si>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</si>
  <si>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</si>
  <si>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</si>
  <si>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</si>
  <si>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</si>
  <si>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</si>
  <si>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</si>
  <si>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</si>
  <si>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</si>
  <si>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</si>
  <si>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</si>
  <si>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</si>
  <si>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</si>
  <si>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</si>
  <si>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</si>
  <si>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</si>
  <si>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</si>
  <si>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</si>
  <si>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</si>
  <si>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</si>
  <si>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</si>
  <si>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</si>
  <si>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</si>
  <si>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</si>
  <si>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</si>
  <si>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</si>
  <si>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</si>
  <si>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</si>
  <si>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</si>
  <si>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</si>
  <si>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</si>
  <si>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</si>
  <si>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</si>
  <si>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</si>
  <si>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</si>
  <si>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</si>
  <si>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</si>
  <si>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</si>
  <si>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</si>
  <si>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</si>
  <si>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</si>
  <si>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</si>
  <si>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</si>
  <si>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</si>
  <si>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</si>
  <si>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</si>
  <si>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</si>
  <si>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</si>
  <si>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</si>
  <si>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</si>
  <si>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</si>
  <si>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</si>
  <si>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</si>
  <si>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</si>
  <si>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</si>
  <si>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</si>
  <si>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</si>
  <si>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</si>
  <si>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</si>
  <si>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</si>
  <si>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</si>
  <si>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</si>
  <si>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</si>
  <si>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</si>
  <si>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</si>
  <si>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</si>
  <si>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</si>
  <si>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</si>
  <si>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</si>
  <si>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</si>
  <si>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</si>
  <si>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</si>
  <si>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</si>
  <si>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</si>
  <si>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</si>
  <si>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</si>
  <si>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</si>
  <si>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</si>
  <si>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</si>
  <si>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</si>
  <si>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</si>
  <si>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</si>
  <si>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</si>
  <si>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</si>
  <si>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</si>
  <si>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</si>
  <si>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</si>
  <si>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</si>
  <si>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</si>
  <si>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</si>
  <si>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</si>
  <si>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</si>
  <si>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</si>
  <si>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</si>
  <si>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</si>
  <si>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</si>
  <si>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</si>
  <si>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</si>
  <si>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</si>
  <si>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</si>
  <si>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</si>
  <si>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</si>
  <si>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</si>
  <si>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</si>
  <si>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</si>
  <si>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</si>
  <si>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</si>
  <si>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</si>
  <si>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</si>
  <si>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</si>
  <si>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</si>
  <si>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</si>
  <si>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</si>
  <si>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</si>
  <si>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</si>
  <si>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</si>
  <si>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</si>
  <si>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</si>
  <si>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</si>
  <si>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</si>
  <si>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</si>
  <si>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</si>
  <si>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</si>
  <si>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</si>
  <si>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</si>
  <si>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</si>
  <si>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</si>
  <si>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</si>
  <si>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</si>
  <si>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</si>
  <si>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</si>
  <si>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</si>
  <si>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</si>
  <si>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</si>
  <si>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</si>
  <si>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</si>
  <si>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</si>
  <si>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</si>
  <si>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</si>
  <si>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</si>
  <si>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</si>
  <si>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</si>
  <si>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</si>
  <si>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</si>
  <si>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</si>
  <si>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</si>
  <si>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</si>
  <si>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</si>
  <si>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</si>
  <si>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</si>
  <si>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</si>
  <si>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</si>
  <si>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</si>
  <si>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</si>
  <si>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</si>
  <si>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</si>
  <si>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</si>
  <si>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</si>
  <si>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</si>
  <si>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</si>
  <si>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</si>
  <si>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</si>
  <si>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</si>
  <si>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</si>
  <si>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</si>
  <si>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</si>
  <si>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</si>
  <si>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</si>
  <si>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</si>
  <si>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</si>
  <si>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</si>
  <si>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</si>
  <si>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</si>
  <si>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</si>
  <si>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</si>
  <si>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</si>
  <si>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</si>
  <si>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</si>
  <si>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</si>
  <si>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</si>
  <si>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</si>
  <si>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</si>
  <si>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</si>
  <si>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</si>
  <si>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</si>
  <si>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</si>
  <si>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</si>
  <si>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</si>
  <si>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</si>
  <si>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</si>
  <si>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</si>
  <si>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</si>
  <si>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</si>
  <si>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</si>
  <si>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</si>
  <si>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</si>
  <si>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</si>
  <si>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</si>
  <si>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</si>
  <si>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</si>
  <si>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</si>
  <si>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</si>
  <si>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</si>
  <si>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</si>
  <si>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</si>
  <si>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</si>
  <si>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</si>
  <si>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</si>
  <si>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</si>
  <si>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</si>
  <si>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</si>
  <si>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</si>
  <si>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</si>
  <si>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</si>
  <si>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</si>
  <si>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</si>
  <si>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</si>
  <si>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</si>
  <si>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</si>
  <si>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</si>
  <si>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</si>
  <si>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</si>
  <si>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</si>
  <si>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</si>
  <si>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</si>
  <si>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</si>
  <si>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</si>
  <si>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</si>
  <si>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</si>
  <si>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</si>
  <si>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</si>
  <si>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</si>
  <si>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</si>
  <si>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</si>
  <si>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</si>
  <si>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</si>
  <si>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</si>
  <si>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</si>
  <si>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</si>
  <si>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</si>
  <si>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</si>
  <si>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</si>
  <si>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</si>
  <si>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</si>
  <si>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</si>
  <si>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</si>
  <si>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</si>
  <si>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</si>
  <si>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</si>
  <si>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</si>
  <si>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</si>
  <si>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</si>
  <si>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</si>
  <si>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</si>
  <si>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</si>
  <si>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</si>
  <si>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</si>
  <si>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</si>
  <si>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</si>
  <si>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</si>
  <si>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</si>
  <si>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</si>
  <si>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</si>
  <si>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</si>
  <si>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</si>
  <si>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</si>
  <si>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</si>
  <si>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</si>
  <si>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</si>
  <si>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</si>
  <si>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</si>
  <si>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</si>
  <si>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</si>
  <si>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</si>
  <si>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</si>
  <si>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</si>
  <si>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</si>
  <si>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</si>
  <si>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</si>
  <si>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</si>
  <si>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</si>
  <si>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</si>
  <si>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</si>
  <si>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</si>
  <si>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</si>
  <si>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</si>
  <si>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</si>
  <si>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</si>
  <si>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</si>
  <si>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</si>
  <si>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</si>
  <si>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</si>
  <si>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</si>
  <si>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</si>
  <si>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</si>
  <si>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</si>
  <si>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</si>
  <si>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</si>
  <si>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</si>
  <si>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</si>
  <si>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</si>
  <si>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</si>
  <si>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</si>
  <si>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</si>
  <si>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</si>
  <si>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</si>
  <si>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</si>
  <si>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</si>
  <si>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</si>
  <si>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</si>
  <si>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</si>
  <si>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</si>
  <si>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</si>
  <si>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</si>
  <si>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</si>
  <si>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</si>
  <si>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</si>
  <si>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</si>
  <si>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</si>
  <si>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</si>
  <si>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</si>
  <si>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</si>
  <si>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</si>
  <si>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</si>
  <si>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</si>
  <si>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</si>
  <si>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</si>
  <si>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</si>
  <si>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</si>
  <si>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</si>
  <si>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</si>
  <si>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</si>
  <si>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</si>
  <si>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</si>
  <si>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</si>
  <si>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</si>
  <si>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</si>
  <si>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</si>
  <si>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</si>
  <si>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</si>
  <si>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</si>
  <si>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</si>
  <si>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</si>
  <si>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</si>
  <si>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</si>
  <si>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</si>
  <si>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</si>
  <si>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</si>
  <si>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</si>
  <si>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</si>
  <si>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</si>
  <si>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</si>
  <si>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</si>
  <si>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</si>
  <si>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</si>
  <si>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</si>
  <si>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</si>
  <si>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</si>
  <si>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</si>
  <si>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</si>
  <si>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</si>
  <si>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</si>
  <si>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</si>
  <si>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</si>
  <si>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</si>
  <si>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</si>
  <si>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</si>
  <si>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</si>
  <si>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</si>
  <si>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</si>
  <si>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</si>
  <si>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</si>
  <si>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</si>
  <si>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</si>
  <si>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</si>
  <si>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</si>
  <si>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</si>
  <si>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</si>
  <si>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</si>
  <si>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</si>
  <si>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</si>
  <si>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</si>
  <si>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</si>
  <si>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</si>
  <si>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</si>
  <si>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</si>
  <si>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</si>
  <si>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</si>
  <si>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</si>
  <si>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</si>
  <si>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</si>
  <si>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</si>
  <si>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</si>
  <si>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</si>
  <si>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</si>
  <si>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</si>
  <si>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</si>
  <si>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</si>
  <si>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</si>
  <si>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</si>
  <si>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</si>
  <si>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</si>
  <si>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</si>
  <si>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</si>
  <si>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</si>
  <si>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</si>
  <si>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</si>
  <si>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</si>
  <si>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</si>
  <si>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</si>
  <si>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</si>
  <si>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</si>
  <si>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</si>
  <si>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</si>
  <si>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</si>
  <si>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</si>
  <si>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</si>
  <si>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</si>
  <si>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</si>
  <si>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</si>
  <si>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</si>
  <si>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</si>
  <si>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</si>
  <si>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</si>
  <si>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</si>
  <si>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</si>
  <si>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</si>
  <si>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</si>
  <si>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</si>
  <si>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</si>
  <si>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</si>
  <si>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</si>
  <si>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</si>
  <si>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</si>
  <si>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</si>
  <si>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</si>
  <si>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</si>
  <si>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</si>
  <si>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</si>
  <si>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</si>
  <si>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</si>
  <si>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</si>
  <si>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</si>
  <si>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</si>
  <si>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</si>
  <si>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</si>
  <si>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</si>
  <si>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</si>
  <si>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</si>
  <si>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</si>
  <si>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</si>
  <si>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</si>
  <si>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</si>
  <si>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</si>
  <si>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</si>
  <si>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</si>
  <si>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</si>
  <si>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</si>
  <si>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</si>
  <si>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</si>
  <si>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</si>
  <si>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</si>
  <si>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</si>
  <si>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</si>
  <si>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</si>
  <si>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</si>
  <si>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</si>
  <si>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</si>
  <si>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</si>
  <si>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</si>
  <si>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</si>
  <si>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</si>
  <si>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</si>
  <si>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</si>
  <si>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</si>
  <si>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</si>
  <si>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</si>
  <si>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</si>
  <si>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</si>
  <si>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</si>
  <si>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</si>
  <si>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</si>
  <si>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</si>
  <si>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</si>
  <si>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</si>
  <si>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</si>
  <si>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</si>
  <si>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</si>
  <si>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</si>
  <si>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</si>
  <si>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</si>
  <si>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</si>
  <si>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</si>
  <si>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</si>
  <si>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</si>
  <si>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</si>
  <si>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</si>
  <si>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</si>
  <si>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</si>
  <si>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</si>
  <si>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</si>
  <si>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</si>
  <si>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</si>
  <si>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</si>
  <si>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</si>
  <si>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</si>
  <si>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</si>
  <si>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</si>
  <si>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</si>
  <si>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</si>
  <si>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</si>
  <si>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</si>
  <si>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</si>
  <si>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</si>
  <si>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</si>
  <si>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</si>
  <si>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</si>
  <si>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</si>
  <si>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</si>
  <si>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</si>
  <si>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</si>
  <si>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</si>
  <si>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</si>
  <si>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</si>
  <si>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</si>
  <si>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</si>
  <si>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</si>
  <si>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</si>
  <si>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</si>
  <si>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</si>
  <si>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</si>
  <si>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</si>
  <si>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</si>
  <si>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</si>
  <si>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</si>
  <si>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</si>
  <si>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</si>
  <si>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</si>
  <si>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</si>
  <si>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</si>
  <si>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</si>
  <si>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</si>
  <si>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</si>
  <si>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</si>
  <si>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</si>
  <si>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</si>
  <si>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</si>
  <si>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</si>
  <si>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</si>
  <si>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</si>
  <si>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</si>
  <si>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</si>
  <si>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</si>
  <si>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</si>
  <si>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</si>
  <si>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</si>
  <si>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</si>
  <si>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</si>
  <si>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</si>
  <si>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</si>
  <si>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</si>
  <si>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</si>
  <si>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</si>
  <si>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</si>
  <si>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</si>
  <si>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</si>
  <si>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</si>
  <si>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</si>
  <si>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</si>
  <si>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</si>
  <si>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</si>
  <si>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</si>
  <si>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</si>
  <si>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</si>
  <si>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</si>
  <si>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</si>
  <si>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</si>
  <si>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</si>
  <si>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</si>
  <si>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</si>
  <si>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</si>
  <si>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</si>
  <si>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</si>
  <si>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</si>
  <si>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</si>
  <si>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</si>
  <si>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</si>
  <si>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</si>
  <si>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</si>
  <si>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</si>
  <si>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</si>
  <si>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</si>
  <si>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</si>
  <si>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</si>
  <si>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</si>
  <si>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</si>
  <si>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</si>
  <si>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</si>
  <si>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</si>
  <si>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</si>
  <si>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</si>
  <si>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</si>
  <si>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</si>
  <si>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</si>
  <si>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</si>
  <si>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</si>
  <si>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</si>
  <si>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</si>
  <si>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</si>
  <si>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</si>
  <si>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</si>
  <si>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</si>
  <si>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</si>
  <si>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</si>
  <si>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</si>
  <si>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</si>
  <si>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</si>
  <si>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</si>
  <si>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</si>
  <si>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</si>
  <si>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</si>
  <si>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</si>
  <si>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</si>
  <si>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</si>
  <si>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</si>
  <si>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</si>
  <si>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</si>
  <si>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</si>
  <si>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</si>
  <si>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</si>
  <si>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</si>
  <si>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</si>
  <si>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</si>
  <si>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</si>
  <si>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</si>
  <si>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</si>
  <si>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</si>
  <si>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</si>
  <si>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</si>
  <si>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</si>
  <si>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</si>
  <si>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</si>
  <si>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</si>
  <si>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</si>
  <si>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</si>
  <si>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</si>
  <si>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</si>
  <si>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</si>
  <si>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</si>
  <si>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</si>
  <si>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</si>
  <si>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</si>
  <si>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</si>
  <si>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</si>
  <si>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</si>
  <si>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</si>
  <si>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</si>
  <si>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</si>
  <si>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</si>
  <si>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</si>
  <si>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</si>
  <si>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</si>
  <si>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</si>
  <si>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</si>
  <si>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</si>
  <si>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</si>
  <si>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</si>
  <si>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</si>
  <si>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</si>
  <si>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</si>
  <si>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</si>
  <si>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</si>
  <si>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</si>
  <si>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</si>
  <si>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</si>
  <si>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</si>
  <si>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</si>
  <si>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</si>
  <si>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</si>
  <si>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</si>
  <si>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</si>
  <si>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</si>
  <si>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</si>
  <si>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</si>
  <si>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</si>
  <si>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</si>
  <si>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</si>
  <si>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</si>
  <si>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</si>
  <si>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</si>
  <si>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</si>
  <si>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</si>
  <si>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</si>
  <si>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</si>
  <si>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</si>
  <si>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</si>
  <si>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</si>
  <si>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</si>
  <si>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</si>
  <si>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</si>
  <si>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</si>
  <si>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</si>
  <si>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</si>
  <si>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</si>
  <si>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</si>
  <si>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</si>
  <si>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</si>
  <si>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</si>
  <si>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</si>
  <si>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</si>
  <si>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</si>
  <si>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</si>
  <si>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</si>
  <si>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</si>
  <si>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</si>
  <si>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</si>
  <si>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</si>
  <si>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</si>
  <si>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</si>
  <si>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</si>
  <si>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</si>
  <si>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</si>
  <si>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</si>
  <si>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</si>
  <si>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</si>
  <si>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</si>
  <si>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</si>
  <si>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</si>
  <si>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</si>
  <si>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</si>
  <si>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</si>
  <si>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</si>
  <si>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</si>
  <si>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</si>
  <si>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</si>
  <si>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</si>
  <si>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</si>
  <si>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</si>
  <si>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</si>
  <si>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</si>
  <si>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</si>
  <si>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</si>
  <si>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</si>
  <si>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</si>
  <si>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</si>
  <si>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</si>
  <si>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</si>
  <si>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</si>
  <si>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</si>
  <si>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</si>
  <si>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</si>
  <si>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</si>
  <si>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</si>
  <si>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</si>
  <si>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</si>
  <si>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</si>
  <si>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</si>
  <si>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</si>
  <si>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</si>
  <si>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</si>
  <si>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</si>
  <si>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</si>
  <si>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</si>
  <si>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</si>
  <si>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</si>
  <si>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</si>
  <si>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</si>
  <si>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</si>
  <si>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</si>
  <si>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</si>
  <si>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</si>
  <si>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</si>
  <si>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</si>
  <si>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</si>
  <si>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</si>
  <si>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</si>
  <si>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</si>
  <si>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</si>
  <si>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</si>
  <si>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</si>
  <si>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</si>
  <si>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</si>
  <si>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</si>
  <si>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</si>
  <si>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</si>
  <si>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</si>
  <si>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</si>
  <si>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</si>
  <si>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</si>
  <si>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</si>
  <si>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</si>
  <si>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</si>
  <si>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</si>
  <si>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</si>
  <si>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</si>
  <si>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</si>
  <si>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</si>
  <si>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</si>
  <si>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</si>
  <si>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</si>
  <si>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</si>
  <si>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</si>
  <si>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</si>
  <si>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</si>
  <si>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</si>
  <si>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</si>
  <si>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</si>
  <si>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</si>
  <si>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</si>
  <si>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</si>
  <si>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</si>
  <si>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</si>
  <si>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</si>
  <si>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</si>
  <si>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</si>
  <si>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</si>
  <si>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</si>
  <si>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</si>
  <si>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</si>
  <si>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</si>
  <si>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</si>
  <si>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</si>
  <si>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</si>
  <si>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</si>
  <si>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</si>
  <si>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</si>
  <si>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</si>
  <si>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</si>
  <si>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</si>
  <si>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</si>
  <si>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</si>
  <si>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</si>
  <si>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</si>
  <si>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</si>
  <si>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</si>
  <si>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</si>
  <si>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</si>
  <si>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</si>
  <si>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</si>
  <si>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</si>
  <si>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</si>
  <si>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</si>
  <si>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</si>
  <si>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</si>
  <si>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</si>
  <si>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</si>
  <si>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</si>
  <si>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</si>
  <si>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</si>
  <si>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</si>
  <si>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</si>
  <si>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</si>
  <si>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</si>
  <si>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</si>
  <si>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</si>
  <si>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</si>
  <si>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</si>
  <si>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</si>
  <si>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</si>
  <si>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</si>
  <si>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</si>
  <si>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</si>
  <si>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</si>
  <si>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</si>
  <si>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</si>
  <si>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</si>
  <si>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</si>
  <si>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</si>
  <si>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</si>
  <si>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</si>
  <si>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</si>
  <si>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</si>
  <si>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</si>
  <si>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</si>
  <si>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</si>
  <si>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</si>
  <si>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</si>
  <si>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</si>
  <si>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</si>
  <si>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</si>
  <si>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</si>
  <si>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</si>
  <si>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</si>
  <si>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</si>
  <si>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</si>
  <si>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</si>
  <si>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</si>
  <si>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</si>
  <si>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</si>
  <si>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</si>
  <si>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</si>
  <si>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</si>
  <si>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</si>
  <si>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</si>
  <si>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</si>
  <si>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</si>
  <si>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</si>
  <si>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</si>
  <si>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</si>
  <si>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</si>
  <si>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</si>
  <si>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</si>
  <si>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</si>
  <si>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</si>
  <si>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</si>
  <si>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</si>
  <si>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</si>
  <si>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</si>
  <si>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</si>
  <si>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</si>
  <si>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</si>
  <si>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</si>
  <si>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</si>
  <si>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</si>
  <si>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</si>
  <si>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</si>
  <si>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</si>
  <si>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</si>
  <si>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</si>
  <si>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</si>
  <si>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</si>
  <si>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</si>
  <si>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</si>
  <si>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</si>
  <si>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</si>
  <si>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</si>
  <si>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</si>
  <si>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</si>
  <si>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</si>
  <si>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</si>
  <si>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</si>
  <si>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</si>
  <si>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</si>
  <si>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</si>
  <si>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</si>
  <si>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</si>
  <si>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</si>
  <si>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</si>
  <si>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</si>
  <si>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</si>
  <si>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</si>
  <si>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</si>
  <si>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</si>
  <si>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</si>
  <si>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</si>
  <si>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</si>
  <si>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</si>
  <si>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</si>
  <si>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</si>
  <si>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</si>
  <si>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</si>
  <si>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</si>
  <si>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</si>
  <si>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</si>
  <si>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</si>
  <si>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</si>
  <si>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</si>
  <si>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</si>
  <si>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</si>
  <si>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</si>
  <si>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</si>
  <si>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</si>
  <si>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</si>
  <si>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</si>
  <si>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</si>
  <si>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</si>
  <si>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</si>
  <si>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</si>
  <si>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</si>
  <si>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</si>
  <si>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</si>
  <si>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</si>
  <si>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</si>
  <si>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</si>
  <si>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</si>
  <si>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</si>
  <si>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</si>
  <si>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</si>
  <si>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</si>
  <si>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</si>
  <si>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</si>
  <si>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</si>
  <si>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</si>
  <si>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</si>
  <si>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</si>
  <si>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</si>
  <si>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</si>
  <si>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</si>
  <si>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</si>
  <si>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</si>
  <si>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</si>
  <si>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</si>
  <si>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</si>
  <si>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</si>
  <si>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</si>
  <si>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</si>
  <si>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</si>
  <si>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</si>
  <si>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</si>
  <si>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</si>
  <si>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</si>
  <si>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</si>
  <si>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</si>
  <si>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</si>
  <si>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</si>
  <si>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</si>
  <si>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</si>
  <si>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</si>
  <si>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</si>
  <si>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</si>
  <si>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</si>
  <si>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</si>
  <si>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</si>
  <si>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</si>
  <si>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</si>
  <si>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</si>
  <si>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</si>
  <si>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</si>
  <si>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</si>
  <si>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</si>
  <si>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</si>
  <si>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</si>
  <si>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</si>
  <si>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</si>
  <si>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</si>
  <si>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</si>
  <si>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</si>
  <si>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</si>
  <si>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</si>
  <si>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</si>
  <si>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</si>
  <si>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</si>
  <si>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</si>
  <si>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</si>
  <si>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</si>
  <si>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</si>
  <si>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</si>
  <si>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</si>
  <si>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</si>
  <si>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</si>
  <si>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</si>
  <si>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</si>
  <si>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</si>
  <si>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</si>
  <si>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</si>
  <si>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</si>
  <si>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</si>
  <si>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</si>
  <si>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</si>
  <si>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</si>
  <si>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</si>
  <si>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</si>
  <si>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</si>
  <si>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</si>
  <si>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</si>
  <si>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</si>
  <si>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</si>
  <si>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</si>
  <si>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</si>
  <si>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</si>
  <si>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</si>
  <si>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</si>
  <si>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</si>
  <si>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</si>
  <si>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</si>
  <si>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</si>
  <si>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</si>
  <si>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</si>
  <si>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</si>
  <si>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</si>
  <si>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</si>
  <si>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</si>
  <si>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</si>
  <si>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</si>
  <si>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</si>
  <si>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</si>
  <si>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</si>
  <si>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</si>
  <si>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</si>
  <si>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</si>
  <si>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</si>
  <si>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</si>
  <si>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</si>
  <si>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</si>
  <si>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</si>
  <si>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</si>
  <si>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</si>
  <si>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</si>
  <si>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</si>
  <si>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</si>
  <si>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</si>
  <si>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</si>
  <si>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</si>
  <si>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</si>
  <si>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</si>
  <si>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</si>
  <si>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</si>
  <si>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</si>
  <si>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</si>
  <si>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</si>
  <si>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</si>
  <si>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</si>
  <si>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</si>
  <si>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</si>
  <si>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</si>
  <si>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</si>
  <si>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</si>
  <si>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</si>
  <si>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</si>
  <si>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</si>
  <si>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</si>
  <si>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</si>
  <si>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</si>
  <si>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</si>
  <si>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</si>
  <si>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</si>
  <si>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</si>
  <si>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</si>
  <si>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</si>
  <si>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</si>
  <si>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</si>
  <si>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</si>
  <si>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</si>
  <si>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</si>
  <si>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</si>
  <si>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</si>
  <si>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</si>
  <si>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</si>
  <si>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</si>
  <si>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</si>
  <si>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</si>
  <si>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</si>
  <si>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</si>
  <si>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</si>
  <si>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</si>
  <si>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</si>
  <si>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</si>
  <si>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</si>
  <si>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</si>
  <si>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</si>
  <si>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</si>
  <si>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</si>
  <si>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</si>
  <si>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</si>
  <si>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</si>
  <si>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</si>
  <si>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</si>
  <si>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</si>
  <si>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</si>
  <si>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</si>
  <si>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</si>
  <si>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</si>
  <si>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</si>
  <si>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</si>
  <si>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</si>
  <si>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</si>
  <si>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</si>
  <si>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</si>
  <si>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</si>
  <si>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</si>
  <si>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</si>
  <si>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</si>
  <si>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</si>
  <si>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</si>
  <si>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</si>
  <si>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</si>
  <si>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</si>
  <si>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</si>
  <si>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</si>
  <si>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</si>
  <si>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</si>
  <si>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</si>
  <si>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</si>
  <si>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</si>
  <si>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</si>
  <si>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</si>
  <si>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</si>
  <si>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</si>
  <si>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</si>
  <si>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</si>
  <si>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</si>
  <si>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</si>
  <si>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</si>
  <si>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</si>
  <si>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</si>
  <si>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</si>
  <si>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</si>
  <si>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</si>
  <si>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</si>
  <si>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</si>
  <si>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</si>
  <si>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</si>
  <si>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</si>
  <si>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</si>
  <si>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</si>
  <si>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</si>
  <si>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</si>
  <si>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</si>
  <si>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</si>
  <si>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</si>
  <si>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</si>
  <si>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</si>
  <si>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</si>
  <si>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</si>
  <si>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</si>
  <si>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</si>
  <si>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</si>
  <si>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</si>
  <si>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</si>
  <si>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</si>
  <si>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</si>
  <si>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</si>
  <si>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</si>
  <si>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</si>
  <si>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</si>
  <si>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</si>
  <si>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</si>
  <si>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</si>
  <si>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</si>
  <si>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</si>
  <si>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</si>
  <si>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</si>
  <si>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</si>
  <si>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</si>
  <si>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</si>
  <si>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</si>
  <si>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</si>
  <si>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</si>
  <si>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</si>
  <si>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</si>
  <si>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</si>
  <si>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</si>
  <si>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</si>
  <si>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</si>
  <si>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</si>
  <si>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</si>
  <si>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</si>
  <si>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</si>
  <si>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</si>
  <si>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</si>
  <si>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</si>
  <si>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</si>
  <si>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</si>
  <si>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</si>
  <si>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</si>
  <si>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</si>
  <si>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</si>
  <si>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</si>
  <si>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</si>
  <si>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</si>
  <si>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</si>
  <si>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</si>
  <si>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</si>
  <si>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</si>
  <si>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</si>
  <si>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</si>
  <si>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</si>
  <si>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</si>
  <si>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</si>
  <si>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</si>
  <si>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</si>
  <si>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</si>
  <si>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</si>
  <si>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</si>
  <si>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</si>
  <si>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</si>
  <si>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</si>
  <si>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</si>
  <si>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</si>
  <si>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</si>
  <si>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</si>
  <si>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</si>
  <si>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</si>
  <si>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</si>
  <si>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</si>
  <si>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</si>
  <si>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</si>
  <si>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</si>
  <si>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</si>
  <si>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</si>
  <si>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</si>
  <si>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</si>
  <si>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</si>
  <si>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</si>
  <si>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</si>
  <si>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</si>
  <si>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</si>
  <si>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</si>
  <si>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</si>
  <si>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</si>
  <si>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</si>
  <si>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</si>
  <si>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</si>
  <si>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</si>
  <si>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</si>
  <si>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</si>
  <si>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</si>
  <si>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</si>
  <si>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</si>
  <si>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</si>
  <si>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</si>
  <si>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</si>
  <si>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</si>
  <si>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</si>
  <si>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</si>
  <si>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</si>
  <si>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</si>
  <si>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</si>
  <si>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</si>
  <si>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</si>
  <si>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</si>
  <si>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</si>
  <si>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</si>
  <si>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</si>
  <si>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</si>
  <si>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</si>
  <si>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</si>
  <si>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</si>
  <si>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</si>
  <si>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</si>
  <si>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</si>
  <si>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</si>
  <si>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</si>
  <si>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</si>
  <si>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</si>
  <si>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</si>
  <si>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</si>
  <si>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</si>
  <si>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</si>
  <si>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</si>
  <si>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</si>
  <si>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</si>
  <si>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</si>
  <si>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</si>
  <si>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</si>
  <si>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</si>
  <si>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</si>
  <si>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</si>
  <si>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</si>
  <si>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</si>
  <si>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</si>
  <si>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</si>
  <si>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</si>
  <si>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</si>
  <si>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</si>
  <si>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</si>
  <si>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</si>
  <si>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</si>
  <si>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</si>
  <si>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</si>
  <si>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</si>
  <si>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</si>
  <si>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</si>
  <si>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</si>
  <si>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</si>
  <si>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</si>
  <si>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</si>
  <si>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</si>
  <si>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</si>
  <si>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</si>
  <si>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</si>
  <si>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</si>
  <si>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</si>
  <si>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</si>
  <si>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</si>
  <si>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</si>
  <si>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</si>
  <si>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</si>
  <si>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</si>
  <si>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</si>
  <si>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</si>
  <si>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</si>
  <si>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</si>
  <si>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</si>
  <si>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</si>
  <si>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</si>
  <si>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</si>
  <si>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</si>
  <si>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</si>
  <si>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</si>
  <si>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</si>
  <si>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</si>
  <si>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</si>
  <si>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</si>
  <si>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</si>
  <si>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</si>
  <si>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</si>
  <si>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</si>
  <si>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</si>
  <si>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</si>
  <si>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</si>
  <si>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</si>
  <si>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</si>
  <si>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</si>
  <si>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</si>
  <si>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</si>
  <si>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</si>
  <si>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</si>
  <si>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</si>
  <si>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</si>
  <si>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</si>
  <si>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</si>
  <si>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</si>
  <si>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</si>
  <si>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</si>
  <si>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</si>
  <si>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</si>
  <si>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</si>
  <si>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</si>
  <si>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</si>
  <si>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</si>
  <si>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</si>
  <si>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</si>
  <si>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</si>
  <si>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</si>
  <si>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</si>
  <si>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</si>
  <si>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</si>
  <si>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</si>
  <si>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</si>
  <si>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</si>
  <si>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</si>
  <si>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</si>
  <si>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</si>
  <si>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</si>
  <si>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</si>
  <si>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</si>
  <si>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</si>
  <si>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</si>
  <si>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</si>
  <si>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</si>
  <si>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</si>
  <si>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</si>
  <si>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</si>
  <si>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</si>
  <si>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</si>
  <si>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</si>
  <si>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</si>
  <si>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</si>
  <si>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</si>
  <si>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</si>
  <si>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</si>
  <si>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</si>
  <si>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</si>
  <si>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</si>
  <si>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</si>
  <si>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</si>
  <si>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</si>
  <si>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</si>
  <si>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</si>
  <si>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</si>
  <si>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</si>
  <si>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</si>
  <si>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</si>
  <si>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</si>
  <si>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</si>
  <si>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</si>
  <si>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</si>
  <si>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</si>
  <si>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</si>
  <si>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</si>
  <si>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</si>
  <si>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</si>
  <si>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</si>
  <si>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</si>
  <si>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</si>
  <si>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</si>
  <si>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</si>
  <si>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</si>
  <si>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</si>
  <si>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</si>
  <si>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</si>
  <si>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</si>
  <si>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</si>
  <si>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</si>
  <si>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</si>
  <si>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</si>
  <si>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</si>
  <si>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</si>
  <si>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</si>
  <si>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</si>
  <si>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</si>
  <si>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</si>
  <si>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</si>
  <si>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</si>
  <si>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</si>
  <si>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</si>
  <si>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</si>
  <si>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</si>
  <si>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</si>
  <si>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</si>
  <si>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</si>
  <si>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</si>
  <si>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</si>
  <si>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</si>
  <si>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</si>
  <si>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</si>
  <si>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</si>
  <si>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</si>
  <si>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</si>
  <si>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</si>
  <si>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</si>
  <si>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</si>
  <si>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</si>
  <si>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</si>
  <si>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</si>
  <si>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</si>
  <si>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</si>
  <si>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</si>
  <si>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</si>
  <si>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</si>
  <si>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</si>
  <si>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</si>
  <si>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</si>
  <si>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</si>
  <si>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</si>
  <si>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</si>
  <si>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</si>
  <si>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</si>
  <si>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</si>
  <si>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</si>
  <si>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</si>
  <si>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</si>
  <si>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</si>
  <si>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</si>
  <si>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</si>
  <si>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</si>
  <si>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</si>
  <si>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</si>
  <si>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</si>
  <si>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</si>
  <si>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</si>
  <si>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</si>
  <si>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</si>
  <si>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</si>
  <si>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</si>
  <si>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</si>
  <si>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</si>
  <si>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</si>
  <si>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</si>
  <si>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</si>
  <si>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</si>
  <si>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</si>
  <si>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</si>
  <si>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</si>
  <si>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</si>
  <si>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</si>
  <si>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</si>
  <si>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</si>
  <si>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</si>
  <si>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</si>
  <si>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</si>
  <si>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</si>
  <si>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</si>
  <si>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</si>
  <si>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</si>
  <si>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</si>
  <si>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</si>
  <si>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</si>
  <si>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</si>
  <si>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</si>
  <si>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</si>
  <si>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</si>
  <si>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</si>
  <si>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</si>
  <si>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</si>
  <si>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</si>
  <si>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</si>
  <si>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</si>
  <si>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</si>
  <si>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</si>
  <si>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</si>
  <si>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</si>
  <si>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</si>
  <si>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</si>
  <si>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</si>
  <si>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</si>
  <si>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</si>
  <si>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</si>
  <si>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</si>
  <si>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</si>
  <si>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</si>
  <si>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</si>
  <si>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</si>
  <si>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</si>
  <si>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</si>
  <si>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</si>
  <si>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</si>
  <si>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</si>
  <si>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</si>
  <si>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</si>
  <si>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</si>
  <si>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</si>
  <si>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</si>
  <si>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</si>
  <si>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</si>
  <si>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</si>
  <si>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</si>
  <si>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</si>
  <si>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</si>
  <si>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</si>
  <si>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</si>
  <si>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</si>
  <si>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</si>
  <si>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</si>
  <si>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</si>
  <si>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</si>
  <si>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</si>
  <si>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</si>
  <si>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</si>
  <si>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</si>
  <si>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</si>
  <si>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</si>
  <si>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</si>
  <si>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</si>
  <si>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</si>
  <si>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</si>
  <si>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</si>
  <si>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</si>
  <si>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</si>
  <si>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</si>
  <si>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</si>
  <si>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</si>
  <si>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</si>
  <si>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</si>
  <si>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</si>
  <si>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</si>
  <si>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</si>
  <si>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</si>
  <si>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</si>
  <si>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</si>
  <si>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</si>
  <si>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</si>
  <si>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</si>
  <si>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</si>
  <si>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</si>
  <si>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</si>
  <si>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</si>
  <si>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</si>
  <si>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</si>
  <si>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</si>
  <si>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</si>
  <si>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</si>
  <si>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</si>
  <si>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</si>
  <si>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</si>
  <si>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</si>
  <si>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</si>
  <si>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</si>
  <si>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</si>
  <si>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</si>
  <si>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</si>
  <si>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</si>
  <si>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</si>
  <si>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</si>
  <si>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</si>
  <si>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</si>
  <si>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</si>
  <si>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</si>
  <si>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</si>
  <si>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</si>
  <si>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</si>
  <si>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</si>
  <si>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</si>
  <si>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</si>
  <si>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</si>
  <si>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</si>
  <si>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</si>
  <si>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</si>
  <si>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</si>
  <si>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</si>
  <si>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</si>
  <si>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</si>
  <si>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</si>
  <si>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</si>
  <si>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</si>
  <si>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</si>
  <si>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</si>
  <si>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</si>
  <si>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</si>
  <si>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</si>
  <si>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</si>
  <si>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</si>
  <si>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</si>
  <si>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</si>
  <si>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</si>
  <si>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</si>
  <si>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</si>
  <si>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</si>
  <si>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</si>
  <si>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</si>
  <si>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</si>
  <si>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</si>
  <si>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</si>
  <si>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</si>
  <si>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</si>
  <si>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</si>
  <si>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</si>
  <si>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</si>
  <si>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</si>
  <si>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</si>
  <si>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</si>
  <si>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</si>
  <si>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</si>
  <si>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</si>
  <si>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</si>
  <si>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</si>
  <si>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</si>
  <si>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</si>
  <si>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</si>
  <si>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</si>
  <si>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</si>
  <si>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</si>
  <si>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</si>
  <si>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</si>
  <si>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</si>
  <si>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</si>
  <si>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</si>
  <si>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</si>
  <si>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</si>
  <si>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</si>
  <si>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</si>
  <si>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</si>
  <si>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</si>
  <si>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</si>
  <si>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</si>
  <si>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</si>
  <si>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</si>
  <si>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</si>
  <si>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</si>
  <si>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</si>
  <si>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</si>
  <si>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</si>
  <si>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</si>
  <si>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</si>
  <si>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</si>
  <si>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</si>
  <si>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</si>
  <si>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</si>
  <si>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</si>
  <si>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</si>
  <si>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</si>
  <si>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</si>
  <si>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</si>
  <si>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</si>
  <si>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</si>
  <si>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</si>
  <si>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</si>
  <si>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</si>
  <si>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</si>
  <si>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</si>
  <si>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</si>
  <si>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</si>
  <si>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</si>
  <si>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</si>
  <si>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</si>
  <si>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</si>
  <si>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</si>
  <si>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</si>
  <si>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</si>
  <si>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</si>
  <si>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</si>
  <si>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</si>
  <si>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</si>
  <si>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</si>
  <si>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</si>
  <si>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</si>
  <si>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</si>
  <si>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</si>
  <si>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</si>
  <si>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</si>
  <si>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</si>
  <si>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</si>
  <si>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</si>
  <si>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</si>
  <si>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</si>
  <si>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</si>
  <si>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</si>
  <si>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</si>
  <si>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</si>
  <si>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</si>
  <si>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</si>
  <si>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</si>
  <si>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</si>
  <si>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</si>
  <si>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</si>
  <si>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</si>
  <si>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</si>
  <si>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</si>
  <si>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</si>
  <si>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</si>
  <si>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</si>
  <si>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</si>
  <si>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</si>
  <si>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</si>
  <si>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</si>
  <si>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</si>
  <si>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</si>
  <si>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</si>
  <si>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</si>
  <si>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</si>
  <si>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</si>
  <si>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</si>
  <si>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</si>
  <si>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</si>
  <si>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</si>
  <si>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</si>
  <si>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</si>
  <si>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</si>
  <si>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</si>
  <si>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</si>
  <si>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</si>
  <si>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</si>
  <si>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</si>
  <si>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</si>
  <si>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</si>
  <si>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</si>
  <si>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</si>
  <si>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</si>
  <si>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</si>
  <si>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</si>
  <si>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</si>
  <si>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</si>
  <si>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</si>
  <si>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</si>
  <si>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</si>
  <si>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</si>
  <si>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</si>
  <si>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</si>
  <si>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</si>
  <si>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</si>
  <si>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</si>
  <si>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</si>
  <si>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</si>
  <si>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</si>
  <si>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</si>
  <si>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</si>
  <si>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</si>
  <si>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</si>
  <si>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</si>
  <si>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</si>
  <si>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</si>
  <si>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</si>
  <si>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</si>
  <si>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</si>
  <si>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</si>
  <si>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</si>
  <si>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</si>
  <si>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</si>
  <si>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</si>
  <si>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</si>
  <si>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</si>
  <si>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</si>
  <si>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</si>
  <si>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</si>
  <si>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</si>
  <si>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</si>
  <si>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</si>
  <si>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</si>
  <si>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</si>
  <si>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</si>
  <si>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</si>
  <si>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</si>
  <si>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</si>
  <si>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</si>
  <si>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</si>
  <si>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</si>
  <si>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</si>
  <si>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</si>
  <si>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</si>
  <si>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</si>
  <si>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</si>
  <si>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</si>
  <si>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</si>
  <si>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</si>
  <si>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</si>
  <si>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</si>
  <si>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</si>
  <si>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</si>
  <si>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</si>
  <si>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</si>
  <si>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</si>
  <si>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</si>
  <si>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</si>
  <si>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</si>
  <si>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</si>
  <si>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</si>
  <si>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</si>
  <si>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</si>
  <si>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</si>
  <si>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</si>
  <si>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</si>
  <si>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</si>
  <si>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</si>
  <si>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</si>
  <si>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</si>
  <si>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</si>
  <si>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</si>
  <si>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</si>
  <si>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</si>
  <si>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</si>
  <si>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</si>
  <si>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</si>
  <si>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</si>
  <si>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</si>
  <si>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</si>
  <si>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</si>
  <si>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</si>
  <si>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</si>
  <si>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</si>
  <si>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</si>
  <si>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</si>
  <si>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</si>
  <si>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</si>
  <si>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</si>
  <si>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</si>
  <si>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</si>
  <si>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</si>
  <si>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</si>
  <si>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</si>
  <si>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</si>
  <si>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</si>
  <si>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</si>
  <si>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</si>
  <si>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</si>
  <si>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</si>
  <si>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</si>
  <si>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</si>
  <si>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</si>
  <si>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</si>
  <si>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</si>
  <si>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</si>
  <si>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</si>
  <si>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</si>
  <si>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</si>
  <si>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</si>
  <si>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</si>
  <si>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</si>
  <si>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</si>
  <si>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</si>
  <si>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</si>
  <si>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</si>
  <si>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</si>
  <si>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</si>
  <si>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</si>
  <si>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</si>
  <si>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</si>
  <si>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</si>
  <si>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</si>
  <si>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</si>
  <si>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</si>
  <si>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</si>
  <si>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</si>
  <si>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</si>
  <si>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</si>
  <si>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</si>
  <si>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</si>
  <si>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</si>
  <si>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</si>
  <si>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</si>
  <si>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</si>
  <si>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</si>
  <si>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</si>
  <si>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</si>
  <si>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</si>
  <si>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</si>
  <si>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</si>
  <si>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</si>
  <si>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</si>
  <si>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</si>
  <si>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</si>
  <si>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</si>
  <si>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</si>
  <si>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</si>
  <si>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</si>
  <si>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</si>
  <si>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</si>
  <si>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</si>
  <si>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</si>
  <si>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</si>
  <si>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</si>
  <si>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</si>
  <si>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</si>
  <si>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</si>
  <si>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</si>
  <si>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</si>
  <si>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</si>
  <si>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</si>
  <si>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</si>
  <si>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</si>
  <si>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</si>
  <si>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</si>
  <si>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</si>
  <si>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</si>
  <si>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</si>
  <si>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</si>
  <si>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</si>
  <si>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</si>
  <si>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</si>
  <si>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</si>
  <si>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</si>
  <si>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</si>
  <si>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</si>
  <si>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</si>
  <si>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</si>
  <si>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</si>
  <si>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</si>
  <si>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</si>
  <si>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</si>
  <si>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</si>
  <si>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</si>
  <si>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</si>
  <si>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</si>
  <si>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</si>
  <si>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</si>
  <si>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</si>
  <si>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</si>
  <si>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</si>
  <si>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</si>
  <si>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</si>
  <si>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</si>
  <si>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</si>
  <si>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</si>
  <si>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</si>
  <si>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</si>
  <si>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</si>
  <si>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</si>
  <si>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</si>
  <si>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</si>
  <si>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</si>
  <si>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</si>
  <si>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</si>
  <si>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</si>
  <si>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</si>
  <si>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</si>
  <si>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</si>
  <si>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</si>
  <si>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</si>
  <si>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</si>
  <si>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</si>
  <si>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</si>
  <si>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</si>
  <si>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</si>
  <si>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</si>
  <si>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</si>
  <si>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</si>
  <si>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</si>
  <si>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</si>
  <si>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</si>
  <si>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</si>
  <si>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</si>
  <si>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</si>
  <si>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</si>
  <si>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</si>
  <si>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</si>
  <si>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</si>
  <si>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</si>
  <si>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</si>
  <si>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</si>
  <si>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</si>
  <si>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</si>
  <si>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</si>
  <si>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</si>
  <si>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</si>
  <si>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</si>
  <si>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</si>
  <si>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</si>
  <si>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</si>
  <si>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</si>
  <si>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</si>
  <si>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</si>
  <si>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</si>
  <si>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</si>
  <si>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</si>
  <si>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</si>
  <si>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</si>
  <si>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</si>
  <si>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</si>
  <si>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</si>
  <si>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</si>
  <si>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</si>
  <si>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</si>
  <si>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</si>
  <si>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</si>
  <si>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</si>
  <si>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</si>
  <si>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</si>
  <si>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</si>
  <si>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</si>
  <si>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</si>
  <si>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</si>
  <si>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</si>
  <si>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</si>
  <si>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</si>
  <si>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</si>
  <si>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</si>
  <si>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</si>
  <si>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</si>
  <si>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</si>
  <si>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</si>
  <si>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</si>
  <si>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</si>
  <si>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</si>
  <si>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</si>
  <si>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</si>
  <si>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</si>
  <si>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</si>
  <si>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</si>
  <si>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</si>
  <si>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</si>
  <si>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</si>
  <si>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</si>
  <si>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</si>
  <si>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</si>
  <si>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</si>
  <si>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</si>
  <si>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</si>
  <si>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</si>
  <si>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</si>
  <si>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</si>
  <si>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</si>
  <si>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</si>
  <si>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</si>
  <si>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</si>
  <si>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</si>
  <si>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</si>
  <si>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</si>
  <si>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</si>
  <si>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</si>
  <si>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</si>
  <si>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</si>
  <si>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</si>
  <si>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</si>
  <si>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</si>
  <si>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</si>
  <si>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</si>
  <si>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</si>
  <si>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</si>
  <si>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</si>
  <si>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</si>
  <si>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</si>
  <si>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</si>
  <si>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</si>
  <si>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</si>
  <si>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</si>
  <si>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</si>
  <si>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</si>
  <si>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</si>
  <si>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</si>
  <si>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</si>
  <si>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</si>
  <si>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</si>
  <si>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</si>
  <si>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</si>
  <si>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</si>
  <si>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</si>
  <si>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</si>
  <si>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</si>
  <si>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</si>
  <si>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</si>
  <si>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</si>
  <si>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</si>
  <si>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</si>
  <si>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</si>
  <si>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</si>
  <si>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</si>
  <si>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</si>
  <si>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</si>
  <si>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</si>
  <si>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</si>
  <si>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</si>
  <si>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</si>
  <si>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</si>
  <si>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</si>
  <si>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</si>
  <si>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</si>
  <si>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</si>
  <si>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</si>
  <si>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</si>
  <si>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</si>
  <si>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</si>
  <si>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</si>
  <si>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</si>
  <si>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</si>
  <si>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</si>
  <si>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</si>
  <si>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</si>
  <si>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</si>
  <si>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</si>
  <si>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</si>
  <si>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</si>
  <si>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</si>
  <si>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</si>
  <si>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</si>
  <si>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</si>
  <si>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</si>
  <si>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</si>
  <si>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</si>
  <si>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</si>
  <si>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</si>
  <si>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</si>
  <si>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</si>
  <si>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</si>
  <si>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</si>
  <si>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</si>
  <si>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</si>
  <si>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</si>
  <si>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</si>
  <si>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</si>
  <si>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</si>
  <si>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</si>
  <si>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</si>
  <si>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</si>
  <si>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</si>
  <si>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</si>
  <si>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</si>
  <si>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</si>
  <si>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</si>
  <si>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</si>
  <si>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</si>
  <si>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</si>
  <si>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</si>
  <si>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</si>
  <si>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</si>
  <si>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</si>
  <si>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</si>
  <si>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</si>
  <si>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</si>
  <si>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</si>
  <si>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</si>
  <si>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</si>
  <si>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</si>
  <si>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</si>
  <si>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</si>
  <si>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</si>
  <si>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</si>
  <si>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</si>
  <si>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</si>
  <si>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</si>
  <si>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</si>
  <si>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</si>
  <si>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</si>
  <si>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</si>
  <si>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</si>
  <si>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</si>
  <si>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</si>
  <si>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</si>
  <si>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</si>
  <si>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</si>
  <si>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</si>
  <si>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</si>
  <si>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</si>
  <si>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</si>
  <si>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</si>
  <si>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</si>
  <si>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</si>
  <si>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</si>
  <si>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</si>
  <si>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</si>
  <si>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</si>
  <si>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</si>
  <si>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</si>
  <si>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</si>
  <si>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</si>
  <si>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</si>
  <si>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</si>
  <si>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</si>
  <si>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</si>
  <si>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</si>
  <si>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</si>
  <si>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</si>
  <si>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</si>
  <si>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</si>
  <si>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</si>
  <si>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</si>
  <si>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</si>
  <si>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</si>
  <si>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</si>
  <si>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</si>
  <si>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</si>
  <si>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</si>
  <si>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</si>
  <si>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</si>
  <si>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</si>
  <si>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</si>
  <si>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</si>
  <si>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</si>
  <si>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</si>
  <si>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</si>
  <si>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</si>
  <si>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</si>
  <si>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</si>
  <si>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</si>
  <si>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</si>
  <si>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</si>
  <si>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</si>
  <si>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</si>
  <si>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</si>
  <si>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</si>
  <si>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</si>
  <si>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</si>
  <si>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</si>
  <si>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</si>
  <si>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</si>
  <si>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</si>
  <si>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</si>
  <si>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</si>
  <si>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</si>
  <si>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</si>
  <si>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</si>
  <si>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</si>
  <si>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</si>
  <si>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</si>
  <si>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</si>
  <si>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</si>
  <si>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</si>
  <si>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</si>
  <si>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</si>
  <si>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</si>
  <si>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</si>
  <si>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</si>
  <si>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</si>
  <si>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</si>
  <si>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</si>
  <si>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</si>
  <si>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</si>
  <si>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</si>
  <si>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</si>
  <si>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</si>
  <si>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</si>
  <si>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</si>
  <si>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</si>
  <si>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</si>
  <si>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</si>
  <si>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</si>
  <si>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</si>
  <si>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</si>
  <si>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</si>
  <si>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</si>
  <si>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</si>
  <si>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</si>
  <si>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</si>
  <si>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</si>
  <si>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</si>
  <si>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</si>
  <si>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</si>
  <si>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</si>
  <si>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</si>
  <si>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</si>
  <si>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</si>
  <si>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</si>
  <si>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</si>
  <si>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</si>
  <si>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</si>
  <si>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</si>
  <si>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</si>
  <si>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</si>
  <si>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</si>
  <si>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</si>
  <si>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</si>
  <si>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</si>
  <si>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</si>
  <si>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</si>
  <si>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</si>
  <si>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</si>
  <si>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</si>
  <si>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</si>
  <si>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</si>
  <si>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</si>
  <si>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</si>
  <si>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</si>
  <si>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</si>
  <si>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</si>
  <si>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</si>
  <si>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</si>
  <si>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</si>
  <si>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</si>
  <si>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</si>
  <si>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</si>
  <si>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</si>
  <si>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</si>
  <si>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</si>
  <si>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</si>
  <si>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</si>
  <si>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</si>
  <si>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</si>
  <si>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</si>
  <si>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</si>
  <si>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</si>
  <si>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</si>
  <si>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</si>
  <si>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</si>
  <si>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</si>
  <si>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</si>
  <si>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</si>
  <si>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</si>
  <si>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</si>
  <si>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</si>
  <si>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</si>
  <si>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</si>
  <si>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</si>
  <si>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</si>
  <si>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</si>
  <si>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</si>
  <si>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</si>
  <si>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</si>
  <si>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</si>
  <si>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</si>
  <si>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</si>
  <si>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</si>
  <si>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</si>
  <si>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</si>
  <si>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</si>
  <si>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</si>
  <si>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</si>
  <si>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</si>
  <si>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</si>
  <si>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</si>
  <si>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</si>
  <si>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</si>
  <si>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</si>
  <si>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</si>
  <si>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</si>
  <si>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</si>
  <si>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</si>
  <si>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</si>
  <si>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</si>
  <si>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</si>
  <si>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</si>
  <si>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</si>
  <si>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</si>
  <si>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</si>
  <si>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</si>
  <si>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</si>
  <si>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</si>
  <si>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</si>
  <si>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</si>
  <si>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</si>
  <si>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</si>
  <si>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</si>
  <si>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</si>
  <si>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</si>
  <si>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</si>
  <si>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</si>
  <si>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</si>
  <si>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</si>
  <si>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</si>
  <si>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</si>
  <si>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</si>
  <si>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</si>
  <si>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</si>
  <si>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</si>
  <si>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</si>
  <si>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</si>
  <si>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</si>
  <si>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</si>
  <si>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</si>
  <si>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</si>
  <si>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</si>
  <si>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</si>
  <si>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</si>
  <si>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</si>
  <si>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</si>
  <si>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</si>
  <si>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</si>
  <si>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</si>
  <si>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</si>
  <si>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</si>
  <si>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</si>
  <si>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</si>
  <si>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</si>
  <si>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</si>
  <si>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</si>
  <si>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</si>
  <si>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</si>
  <si>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</si>
  <si>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</si>
  <si>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</si>
  <si>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</si>
  <si>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</si>
  <si>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</si>
  <si>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</si>
  <si>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</si>
  <si>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</si>
  <si>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</si>
  <si>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</si>
  <si>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</si>
  <si>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</si>
  <si>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</si>
  <si>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</si>
  <si>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</si>
  <si>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</si>
  <si>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</si>
  <si>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</si>
  <si>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</si>
  <si>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</si>
  <si>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</si>
  <si>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</si>
  <si>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</si>
  <si>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</si>
  <si>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</si>
  <si>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</si>
  <si>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</si>
  <si>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</si>
  <si>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</si>
  <si>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</si>
  <si>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</si>
  <si>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</si>
  <si>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</si>
  <si>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</si>
  <si>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</si>
  <si>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</si>
  <si>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</si>
  <si>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</si>
  <si>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</si>
  <si>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</si>
  <si>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</si>
  <si>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</si>
  <si>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</si>
  <si>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</si>
  <si>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</si>
  <si>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</si>
  <si>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</si>
  <si>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</si>
  <si>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</si>
  <si>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</si>
  <si>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</si>
  <si>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</si>
  <si>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</si>
  <si>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</si>
  <si>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</si>
  <si>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</si>
  <si>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</si>
  <si>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</si>
  <si>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</si>
  <si>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</si>
  <si>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</si>
  <si>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</si>
  <si>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</si>
  <si>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</si>
  <si>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</si>
  <si>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</si>
  <si>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</si>
  <si>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</si>
  <si>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</si>
  <si>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</si>
  <si>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</si>
  <si>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</si>
  <si>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</si>
  <si>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</si>
  <si>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</si>
  <si>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</si>
  <si>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</si>
  <si>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</si>
  <si>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</si>
  <si>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</si>
  <si>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</si>
  <si>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</si>
  <si>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</si>
  <si>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</si>
  <si>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</si>
  <si>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</si>
  <si>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</si>
  <si>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</si>
  <si>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</si>
  <si>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</si>
  <si>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</si>
  <si>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</si>
  <si>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</si>
  <si>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</si>
  <si>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</si>
  <si>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</si>
  <si>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</si>
  <si>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</si>
  <si>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</si>
  <si>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</si>
  <si>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</si>
  <si>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</si>
  <si>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</si>
  <si>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</si>
  <si>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</si>
  <si>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</si>
  <si>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</si>
  <si>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</si>
  <si>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</si>
  <si>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</si>
  <si>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</si>
  <si>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</si>
  <si>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</si>
  <si>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</si>
  <si>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</si>
  <si>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</si>
  <si>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</si>
  <si>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</si>
  <si>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</si>
  <si>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</si>
  <si>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</si>
  <si>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</si>
  <si>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</si>
  <si>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</si>
  <si>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</si>
  <si>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</si>
  <si>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</si>
  <si>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</si>
  <si>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</si>
  <si>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</si>
  <si>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</si>
  <si>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</si>
  <si>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</si>
  <si>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</si>
  <si>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</si>
  <si>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</si>
  <si>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</si>
  <si>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</si>
  <si>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</si>
  <si>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</si>
  <si>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</si>
  <si>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</si>
  <si>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</si>
  <si>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</si>
  <si>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</si>
  <si>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</si>
  <si>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</si>
  <si>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</si>
  <si>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</si>
  <si>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</si>
  <si>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</si>
  <si>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</si>
  <si>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</si>
  <si>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</si>
  <si>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</si>
  <si>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</si>
  <si>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</si>
  <si>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</si>
  <si>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</si>
  <si>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</si>
  <si>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</si>
  <si>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</si>
  <si>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</si>
  <si>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</si>
  <si>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</si>
  <si>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</si>
  <si>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</si>
  <si>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</si>
  <si>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</si>
  <si>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</si>
  <si>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</si>
  <si>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</si>
  <si>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</si>
  <si>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</si>
  <si>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</si>
  <si>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</si>
  <si>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</si>
  <si>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</si>
  <si>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</si>
  <si>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</si>
  <si>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</si>
  <si>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</si>
  <si>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</si>
  <si>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</si>
  <si>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</si>
  <si>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</si>
  <si>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</si>
  <si>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</si>
  <si>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</si>
  <si>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</si>
  <si>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</si>
  <si>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</si>
  <si>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</si>
  <si>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</si>
  <si>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</si>
  <si>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</si>
  <si>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</si>
  <si>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</si>
  <si>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</si>
  <si>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</si>
  <si>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</si>
  <si>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</si>
  <si>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</si>
  <si>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</si>
  <si>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</si>
  <si>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</si>
  <si>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</si>
  <si>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</si>
  <si>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</si>
  <si>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</si>
  <si>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</si>
  <si>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</si>
  <si>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</si>
  <si>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</si>
  <si>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</si>
  <si>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</si>
  <si>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</si>
  <si>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</si>
  <si>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</si>
  <si>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</si>
  <si>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</si>
  <si>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</si>
  <si>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</si>
  <si>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</si>
  <si>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</si>
  <si>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</si>
  <si>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</si>
  <si>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</si>
  <si>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</si>
  <si>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</si>
  <si>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</si>
  <si>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</si>
  <si>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</si>
  <si>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</si>
  <si>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</si>
  <si>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</si>
  <si>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</si>
  <si>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</si>
  <si>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</si>
  <si>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</si>
  <si>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</si>
  <si>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</si>
  <si>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</si>
  <si>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</si>
  <si>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</si>
  <si>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</si>
  <si>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</si>
  <si>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</si>
  <si>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</si>
  <si>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</si>
  <si>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</si>
  <si>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</si>
  <si>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</si>
  <si>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</si>
  <si>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</si>
  <si>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</si>
  <si>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</si>
  <si>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</si>
  <si>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</si>
  <si>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</si>
  <si>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</si>
  <si>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</si>
  <si>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</si>
  <si>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</si>
  <si>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</si>
  <si>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</si>
  <si>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</si>
  <si>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</si>
  <si>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</si>
  <si>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</si>
  <si>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</si>
  <si>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</si>
  <si>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</si>
  <si>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</si>
  <si>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</si>
  <si>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</si>
  <si>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</si>
  <si>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</si>
  <si>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</si>
  <si>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</si>
  <si>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</si>
  <si>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</si>
  <si>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</si>
  <si>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</si>
  <si>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</si>
  <si>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</si>
  <si>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</si>
  <si>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</si>
  <si>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</si>
  <si>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</si>
  <si>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</si>
  <si>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</si>
  <si>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</si>
  <si>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</si>
  <si>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</si>
  <si>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</si>
  <si>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</si>
  <si>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</si>
  <si>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</si>
  <si>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</si>
  <si>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</si>
  <si>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</si>
  <si>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</si>
  <si>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</si>
  <si>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</si>
  <si>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</si>
  <si>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</si>
  <si>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</si>
  <si>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</si>
  <si>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</si>
  <si>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</si>
  <si>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</si>
  <si>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</si>
  <si>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</si>
  <si>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</si>
  <si>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</si>
  <si>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</si>
  <si>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</si>
  <si>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</si>
  <si>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</si>
  <si>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</si>
  <si>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</si>
  <si>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</si>
  <si>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</si>
  <si>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</si>
  <si>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</si>
  <si>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</si>
  <si>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</si>
  <si>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</si>
  <si>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</si>
  <si>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</si>
  <si>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</si>
  <si>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</si>
  <si>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</si>
  <si>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</si>
  <si>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</si>
  <si>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</si>
  <si>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</si>
  <si>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</si>
  <si>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</si>
  <si>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</si>
  <si>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</si>
  <si>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</si>
  <si>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</si>
  <si>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</si>
  <si>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</si>
  <si>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</si>
  <si>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</si>
  <si>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</si>
  <si>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</si>
  <si>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</si>
  <si>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</si>
  <si>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</si>
  <si>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</si>
  <si>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</si>
  <si>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</si>
  <si>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</si>
  <si>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</si>
  <si>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</si>
  <si>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</si>
  <si>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</si>
  <si>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</si>
  <si>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</si>
  <si>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</si>
  <si>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</si>
  <si>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</si>
  <si>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</si>
  <si>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</si>
  <si>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</si>
  <si>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</si>
  <si>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</si>
  <si>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</si>
  <si>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</si>
  <si>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</si>
  <si>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</si>
  <si>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</si>
  <si>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</si>
  <si>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</si>
  <si>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</si>
  <si>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</si>
  <si>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</si>
  <si>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</si>
  <si>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</si>
  <si>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</si>
  <si>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</si>
  <si>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</si>
  <si>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</si>
  <si>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</si>
  <si>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</si>
  <si>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</si>
  <si>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</si>
  <si>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</si>
  <si>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</si>
  <si>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</si>
  <si>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</si>
  <si>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</si>
  <si>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</si>
  <si>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</si>
  <si>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</si>
  <si>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</si>
  <si>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</si>
  <si>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</si>
  <si>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</si>
  <si>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</si>
  <si>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</si>
  <si>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</si>
  <si>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</si>
  <si>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</si>
  <si>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</si>
  <si>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</si>
  <si>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</si>
  <si>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</si>
  <si>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</si>
  <si>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</si>
  <si>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</si>
  <si>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</si>
  <si>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</si>
  <si>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</si>
  <si>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</si>
  <si>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</si>
  <si>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</si>
  <si>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</si>
  <si>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</si>
  <si>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</si>
  <si>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</si>
  <si>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</si>
  <si>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</si>
  <si>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</si>
  <si>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</si>
  <si>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</si>
  <si>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</si>
  <si>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</si>
  <si>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</si>
  <si>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</si>
  <si>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</si>
  <si>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</si>
  <si>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</si>
  <si>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</si>
  <si>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</si>
  <si>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</si>
  <si>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</si>
  <si>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</si>
  <si>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</si>
  <si>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</si>
  <si>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</si>
  <si>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</si>
  <si>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</si>
  <si>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</si>
  <si>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</si>
  <si>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</si>
  <si>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</si>
  <si>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</si>
  <si>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</si>
  <si>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</si>
  <si>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</si>
  <si>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</si>
  <si>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</si>
  <si>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</si>
  <si>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</si>
  <si>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</si>
  <si>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</si>
  <si>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</si>
  <si>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</si>
  <si>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</si>
  <si>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</si>
  <si>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</si>
  <si>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</si>
  <si>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</si>
  <si>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</si>
  <si>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</si>
  <si>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</si>
  <si>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</si>
  <si>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</si>
  <si>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</si>
  <si>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</si>
  <si>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</si>
  <si>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</si>
  <si>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</si>
  <si>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</si>
  <si>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</si>
  <si>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</si>
  <si>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</si>
  <si>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</si>
  <si>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</si>
  <si>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</si>
  <si>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</si>
  <si>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</si>
  <si>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</si>
  <si>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</si>
  <si>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</si>
  <si>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</si>
  <si>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</si>
  <si>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</si>
  <si>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</si>
  <si>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</si>
  <si>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</si>
  <si>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</si>
  <si>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</si>
  <si>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</si>
  <si>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</si>
  <si>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</si>
  <si>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</si>
  <si>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</si>
  <si>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</si>
  <si>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</si>
  <si>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</si>
  <si>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</si>
  <si>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</si>
  <si>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</si>
  <si>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</si>
  <si>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</si>
  <si>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</si>
  <si>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</si>
  <si>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</si>
  <si>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</si>
  <si>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</si>
  <si>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</si>
  <si>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</si>
  <si>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</si>
  <si>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</si>
  <si>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</si>
  <si>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</si>
  <si>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</si>
  <si>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</si>
  <si>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</si>
  <si>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</si>
  <si>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</si>
  <si>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</si>
  <si>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</si>
  <si>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</si>
  <si>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</si>
  <si>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</si>
  <si>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</si>
  <si>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</si>
  <si>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</si>
  <si>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</si>
  <si>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</si>
  <si>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</si>
  <si>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</si>
  <si>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</si>
  <si>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</si>
  <si>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</si>
  <si>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</si>
  <si>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</si>
  <si>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</si>
  <si>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</si>
  <si>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</si>
  <si>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</si>
  <si>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</si>
  <si>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</si>
  <si>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</si>
  <si>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</si>
  <si>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</si>
  <si>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</si>
  <si>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</si>
  <si>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</si>
  <si>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</si>
  <si>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</si>
  <si>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</si>
  <si>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</si>
  <si>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</si>
  <si>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</si>
  <si>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</si>
  <si>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</si>
  <si>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</si>
  <si>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</si>
  <si>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</si>
  <si>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</si>
  <si>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</si>
  <si>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</si>
  <si>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</si>
  <si>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</si>
  <si>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</si>
  <si>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</si>
  <si>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</si>
  <si>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</si>
  <si>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</si>
  <si>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</si>
  <si>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</si>
  <si>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</si>
  <si>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</si>
  <si>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</si>
  <si>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</si>
  <si>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</si>
  <si>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</si>
  <si>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</si>
  <si>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</si>
  <si>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</si>
  <si>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</si>
  <si>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</si>
  <si>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</si>
  <si>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</si>
  <si>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</si>
  <si>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</si>
  <si>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</si>
  <si>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</si>
  <si>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</si>
  <si>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</si>
  <si>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</si>
  <si>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</si>
  <si>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</si>
  <si>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</si>
  <si>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</si>
  <si>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</si>
  <si>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</si>
  <si>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</si>
  <si>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</si>
  <si>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</si>
  <si>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</si>
  <si>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</si>
  <si>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</si>
  <si>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</si>
  <si>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</si>
  <si>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</si>
  <si>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</si>
  <si>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</si>
  <si>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</si>
  <si>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</si>
  <si>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</si>
  <si>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</si>
  <si>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</si>
  <si>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</si>
  <si>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</si>
  <si>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</si>
  <si>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</si>
  <si>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</si>
  <si>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</si>
  <si>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</si>
  <si>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</si>
  <si>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</si>
  <si>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</si>
  <si>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</si>
  <si>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</si>
  <si>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</si>
  <si>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</si>
  <si>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</si>
  <si>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</si>
  <si>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</si>
  <si>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</si>
  <si>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</si>
  <si>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</si>
  <si>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</si>
  <si>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</si>
  <si>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</si>
  <si>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</si>
  <si>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</si>
  <si>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</si>
  <si>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</si>
  <si>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</si>
  <si>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</si>
  <si>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</si>
  <si>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</si>
  <si>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</si>
  <si>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</si>
  <si>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</si>
  <si>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</si>
  <si>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</si>
  <si>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</si>
  <si>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</si>
  <si>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</si>
  <si>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</si>
  <si>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</si>
  <si>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</si>
  <si>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</si>
  <si>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</si>
  <si>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</si>
  <si>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</si>
  <si>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</si>
  <si>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</si>
  <si>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</si>
  <si>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</si>
  <si>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</si>
  <si>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</si>
  <si>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</si>
  <si>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</si>
  <si>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</si>
  <si>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</si>
  <si>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</si>
  <si>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</si>
  <si>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</si>
  <si>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</si>
  <si>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</si>
  <si>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</si>
  <si>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</si>
  <si>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</si>
  <si>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</si>
  <si>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</si>
  <si>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</si>
  <si>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</si>
  <si>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</si>
  <si>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</si>
  <si>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</si>
  <si>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</si>
  <si>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</si>
  <si>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</si>
  <si>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</si>
  <si>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</si>
  <si>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</si>
  <si>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</si>
  <si>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</si>
  <si>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</si>
  <si>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</si>
  <si>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</si>
  <si>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</si>
  <si>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</si>
  <si>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</si>
  <si>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</si>
  <si>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</si>
  <si>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</si>
  <si>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</si>
  <si>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</si>
  <si>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</si>
  <si>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</si>
  <si>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</si>
  <si>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</si>
  <si>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</si>
  <si>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</si>
  <si>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</si>
  <si>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</si>
  <si>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</si>
  <si>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</si>
  <si>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</si>
  <si>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</si>
  <si>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</si>
  <si>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</si>
  <si>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</si>
  <si>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</si>
  <si>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</si>
  <si>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</si>
  <si>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</si>
  <si>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</si>
  <si>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</si>
  <si>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</si>
  <si>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</si>
  <si>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</si>
  <si>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</si>
  <si>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</si>
  <si>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</si>
  <si>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</si>
  <si>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</si>
  <si>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</si>
  <si>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</si>
  <si>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</si>
  <si>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</si>
  <si>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</si>
  <si>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</si>
  <si>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</si>
  <si>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</si>
  <si>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</si>
  <si>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</si>
  <si>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</si>
  <si>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</si>
  <si>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</si>
  <si>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</si>
  <si>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</si>
  <si>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</si>
  <si>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</si>
  <si>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</si>
  <si>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</si>
  <si>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</si>
  <si>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</si>
  <si>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</si>
  <si>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</si>
  <si>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</si>
  <si>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</si>
  <si>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</si>
  <si>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</si>
  <si>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</si>
  <si>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</si>
  <si>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</si>
  <si>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</si>
  <si>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</si>
  <si>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</si>
  <si>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</si>
  <si>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</si>
  <si>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</si>
  <si>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</si>
  <si>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</si>
  <si>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</si>
  <si>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</si>
  <si>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</si>
  <si>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</si>
  <si>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</si>
  <si>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</si>
  <si>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</si>
  <si>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</si>
  <si>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</si>
  <si>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</si>
  <si>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</si>
  <si>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</si>
  <si>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</si>
  <si>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</si>
  <si>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</si>
  <si>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</si>
  <si>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</si>
  <si>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</si>
  <si>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</si>
  <si>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</si>
  <si>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</si>
  <si>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</si>
  <si>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</si>
  <si>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</si>
  <si>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</si>
  <si>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</si>
  <si>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</si>
  <si>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</si>
  <si>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</si>
  <si>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</si>
  <si>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</si>
  <si>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</si>
  <si>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</si>
  <si>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</si>
  <si>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</si>
  <si>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</si>
  <si>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</si>
  <si>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</si>
  <si>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</si>
  <si>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</si>
  <si>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</si>
  <si>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</si>
  <si>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</si>
  <si>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</si>
  <si>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</si>
  <si>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</si>
  <si>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</si>
  <si>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</si>
  <si>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</si>
  <si>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</si>
  <si>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</si>
  <si>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</si>
  <si>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</si>
  <si>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</si>
  <si>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</si>
  <si>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</si>
  <si>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</si>
  <si>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</si>
  <si>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</si>
  <si>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</si>
  <si>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</si>
  <si>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</si>
  <si>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</si>
  <si>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</si>
  <si>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</si>
  <si>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</si>
  <si>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</si>
  <si>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</si>
  <si>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</si>
  <si>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</si>
  <si>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</si>
  <si>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</si>
  <si>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</si>
  <si>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</si>
  <si>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</si>
  <si>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</si>
  <si>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</si>
  <si>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</si>
  <si>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</si>
  <si>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</si>
  <si>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</si>
  <si>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</si>
  <si>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</si>
  <si>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</si>
  <si>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</si>
  <si>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</si>
  <si>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</si>
  <si>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</si>
  <si>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</si>
  <si>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</si>
  <si>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</si>
  <si>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</si>
  <si>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</si>
  <si>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</si>
  <si>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</si>
  <si>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</si>
  <si>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</si>
  <si>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</si>
  <si>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</si>
  <si>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</si>
  <si>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</si>
  <si>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</si>
  <si>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</si>
  <si>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</si>
  <si>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</si>
  <si>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</si>
  <si>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</si>
  <si>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</si>
  <si>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</si>
  <si>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</si>
  <si>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</si>
  <si>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</si>
  <si>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</si>
  <si>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</si>
  <si>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</si>
  <si>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</si>
  <si>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</si>
  <si>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</si>
  <si>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</si>
  <si>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</si>
  <si>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</si>
  <si>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</si>
  <si>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</si>
  <si>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</si>
  <si>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</si>
  <si>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</si>
  <si>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</si>
  <si>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</si>
  <si>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</si>
  <si>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</si>
  <si>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</si>
  <si>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</si>
  <si>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</si>
  <si>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</si>
  <si>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</si>
  <si>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</si>
  <si>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</si>
  <si>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</si>
  <si>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</si>
  <si>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</si>
  <si>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</si>
  <si>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</si>
  <si>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</si>
  <si>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</si>
  <si>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</si>
  <si>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</si>
  <si>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</si>
  <si>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</si>
  <si>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</si>
  <si>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</si>
  <si>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</si>
  <si>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</si>
  <si>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</si>
  <si>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</si>
  <si>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</si>
  <si>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</si>
  <si>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</si>
  <si>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</si>
  <si>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</si>
  <si>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</si>
  <si>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</si>
  <si>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</si>
  <si>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</si>
  <si>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</si>
  <si>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</si>
  <si>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</si>
  <si>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</si>
  <si>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</si>
  <si>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</si>
  <si>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</si>
  <si>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</si>
  <si>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</si>
  <si>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</si>
  <si>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</si>
  <si>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</si>
  <si>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</si>
  <si>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</si>
  <si>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</si>
  <si>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</si>
  <si>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</si>
  <si>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</si>
  <si>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</si>
  <si>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</si>
  <si>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</si>
  <si>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</si>
  <si>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</si>
  <si>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</si>
  <si>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</si>
  <si>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</si>
  <si>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</si>
  <si>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</si>
  <si>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</si>
  <si>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</si>
  <si>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</si>
  <si>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</si>
  <si>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</si>
  <si>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</si>
  <si>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</si>
  <si>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</si>
  <si>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</si>
  <si>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</si>
  <si>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</si>
  <si>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</si>
  <si>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</si>
  <si>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</si>
  <si>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</si>
  <si>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</si>
  <si>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</si>
  <si>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</si>
  <si>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</si>
  <si>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</si>
  <si>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</si>
  <si>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</si>
  <si>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</si>
  <si>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</si>
  <si>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</si>
  <si>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</si>
  <si>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</si>
  <si>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</si>
  <si>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</si>
  <si>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</si>
  <si>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</si>
  <si>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</si>
  <si>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</si>
  <si>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</si>
  <si>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</si>
  <si>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</si>
  <si>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</si>
  <si>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</si>
  <si>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</si>
  <si>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</si>
  <si>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</si>
  <si>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</si>
  <si>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</si>
  <si>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</si>
  <si>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</si>
  <si>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</si>
  <si>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</si>
  <si>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</si>
  <si>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</si>
  <si>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</si>
  <si>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</si>
  <si>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</si>
  <si>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</si>
  <si>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</si>
  <si>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</si>
  <si>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</si>
  <si>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</si>
  <si>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</si>
  <si>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</si>
  <si>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</si>
  <si>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</si>
  <si>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</si>
  <si>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</si>
  <si>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</si>
  <si>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</si>
  <si>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</si>
  <si>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</si>
  <si>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</si>
  <si>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</si>
  <si>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</si>
  <si>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</si>
  <si>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</si>
  <si>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</si>
  <si>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</si>
  <si>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</si>
  <si>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</si>
  <si>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</si>
  <si>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</si>
  <si>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</si>
  <si>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</si>
  <si>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</si>
  <si>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</si>
  <si>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</si>
  <si>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</si>
  <si>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</si>
  <si>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</si>
  <si>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</si>
  <si>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</si>
  <si>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</si>
  <si>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</si>
  <si>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</si>
  <si>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</si>
  <si>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</si>
  <si>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</si>
  <si>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</si>
  <si>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</si>
  <si>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</si>
  <si>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</si>
  <si>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</si>
  <si>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</si>
  <si>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</si>
  <si>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</si>
  <si>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</si>
  <si>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</si>
  <si>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</si>
  <si>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</si>
  <si>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</si>
  <si>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</si>
  <si>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</si>
  <si>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</si>
  <si>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</si>
  <si>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</si>
  <si>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</si>
  <si>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</si>
  <si>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</si>
  <si>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</si>
  <si>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</si>
  <si>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</si>
  <si>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</si>
  <si>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</si>
  <si>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</si>
  <si>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</si>
  <si>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</si>
  <si>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</si>
  <si>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</si>
  <si>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</si>
  <si>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</si>
  <si>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</si>
  <si>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</si>
  <si>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</si>
  <si>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</si>
  <si>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</si>
  <si>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</si>
  <si>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</si>
  <si>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</si>
  <si>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</si>
  <si>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</si>
  <si>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</si>
  <si>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</si>
  <si>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</si>
  <si>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</si>
  <si>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</si>
  <si>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</si>
  <si>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</si>
  <si>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</si>
  <si>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</si>
  <si>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</si>
  <si>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</si>
  <si>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</si>
  <si>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</si>
  <si>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</si>
  <si>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</si>
  <si>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</si>
  <si>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</si>
  <si>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</si>
  <si>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</si>
  <si>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</si>
  <si>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</si>
  <si>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</si>
  <si>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</si>
  <si>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</si>
  <si>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</si>
  <si>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</si>
  <si>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</si>
  <si>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</si>
  <si>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</si>
  <si>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</si>
  <si>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</si>
  <si>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</si>
  <si>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</si>
  <si>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</si>
  <si>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</si>
  <si>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</si>
  <si>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</si>
  <si>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</si>
  <si>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</si>
  <si>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</si>
  <si>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</si>
  <si>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</si>
  <si>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</si>
  <si>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</si>
  <si>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</si>
  <si>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</si>
  <si>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</si>
  <si>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</si>
  <si>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</si>
  <si>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</si>
  <si>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</si>
  <si>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</si>
  <si>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</si>
  <si>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</si>
  <si>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</si>
  <si>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</si>
  <si>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</si>
  <si>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</si>
  <si>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</si>
  <si>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</si>
  <si>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</si>
  <si>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</si>
  <si>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</si>
  <si>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</si>
  <si>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</si>
  <si>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</si>
  <si>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</si>
  <si>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</si>
  <si>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</si>
  <si>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</si>
  <si>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</si>
  <si>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</si>
  <si>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</si>
  <si>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</si>
  <si>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</si>
  <si>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</si>
  <si>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</si>
  <si>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</si>
  <si>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</si>
  <si>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</si>
  <si>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</si>
  <si>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</si>
  <si>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</si>
  <si>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</si>
  <si>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</si>
  <si>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</si>
  <si>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</si>
  <si>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</si>
  <si>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</si>
  <si>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</si>
  <si>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</si>
  <si>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</si>
  <si>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</si>
  <si>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</si>
  <si>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</si>
  <si>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</si>
  <si>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</si>
  <si>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</si>
  <si>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</si>
  <si>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</si>
  <si>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</si>
  <si>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</si>
  <si>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</si>
  <si>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</si>
  <si>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</si>
  <si>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</si>
  <si>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</si>
  <si>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</si>
  <si>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</si>
  <si>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</si>
  <si>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</si>
  <si>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</si>
  <si>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</si>
  <si>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</si>
  <si>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</si>
  <si>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</si>
  <si>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</si>
  <si>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</si>
  <si>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</si>
  <si>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</si>
  <si>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</si>
  <si>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</si>
  <si>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</si>
  <si>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</si>
  <si>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</si>
  <si>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</si>
  <si>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</si>
  <si>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</si>
  <si>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</si>
  <si>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</si>
  <si>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</si>
  <si>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</si>
  <si>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</si>
  <si>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</si>
  <si>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</si>
  <si>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</si>
  <si>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</si>
  <si>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</si>
  <si>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</si>
  <si>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</si>
  <si>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</si>
  <si>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</si>
  <si>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</si>
  <si>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</si>
  <si>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</si>
  <si>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</si>
  <si>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</si>
  <si>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</si>
  <si>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</si>
  <si>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</si>
  <si>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</si>
  <si>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</si>
  <si>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</si>
  <si>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</si>
  <si>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</si>
  <si>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</si>
  <si>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</si>
  <si>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</si>
  <si>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</si>
  <si>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</si>
  <si>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</si>
  <si>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</si>
  <si>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</si>
  <si>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</si>
  <si>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</si>
  <si>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</si>
  <si>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</si>
  <si>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</si>
  <si>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</si>
  <si>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</si>
  <si>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</si>
  <si>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</si>
  <si>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</si>
  <si>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</si>
  <si>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</si>
  <si>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</si>
  <si>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</si>
  <si>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</si>
  <si>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</si>
  <si>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</si>
  <si>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</si>
  <si>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</si>
  <si>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</si>
  <si>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</si>
  <si>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</si>
  <si>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</si>
  <si>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</si>
  <si>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</si>
  <si>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</si>
  <si>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</si>
  <si>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</si>
  <si>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</si>
  <si>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</si>
  <si>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</si>
  <si>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</si>
  <si>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</si>
  <si>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</si>
  <si>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</si>
  <si>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</si>
  <si>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</si>
  <si>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</si>
  <si>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</si>
  <si>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</si>
  <si>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</si>
  <si>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</si>
  <si>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</si>
  <si>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</si>
  <si>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</si>
  <si>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</si>
  <si>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</si>
  <si>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</si>
  <si>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</si>
  <si>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</si>
  <si>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</si>
  <si>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</si>
  <si>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</si>
  <si>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</si>
  <si>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</si>
  <si>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</si>
  <si>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</si>
  <si>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</si>
  <si>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</si>
  <si>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</si>
  <si>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</si>
  <si>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</si>
  <si>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</si>
  <si>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</si>
  <si>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</si>
  <si>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</si>
  <si>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</si>
  <si>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</si>
  <si>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</si>
  <si>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</si>
  <si>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</si>
  <si>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</si>
  <si>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</si>
  <si>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</si>
  <si>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</si>
  <si>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</si>
  <si>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</si>
  <si>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</si>
  <si>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</si>
  <si>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</si>
  <si>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</si>
  <si>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</si>
  <si>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</si>
  <si>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</si>
  <si>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</si>
  <si>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</si>
  <si>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</si>
  <si>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</si>
  <si>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</si>
  <si>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</si>
  <si>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</si>
  <si>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</si>
  <si>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</si>
  <si>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</si>
  <si>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</si>
  <si>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</si>
  <si>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</si>
  <si>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</si>
  <si>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</si>
  <si>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</si>
  <si>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</si>
  <si>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</si>
  <si>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</si>
  <si>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</si>
  <si>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</si>
  <si>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</si>
  <si>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</si>
  <si>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</si>
  <si>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</si>
  <si>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</si>
  <si>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</si>
  <si>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</si>
  <si>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</si>
  <si>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</si>
  <si>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</si>
  <si>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</si>
  <si>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</si>
  <si>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</si>
  <si>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</si>
  <si>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</si>
  <si>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</si>
  <si>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</si>
  <si>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</si>
  <si>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</si>
  <si>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</si>
  <si>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</si>
  <si>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</si>
  <si>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</si>
  <si>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</si>
  <si>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</si>
  <si>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</si>
  <si>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</si>
  <si>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</si>
  <si>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</si>
  <si>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</si>
  <si>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</si>
  <si>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</si>
  <si>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</si>
  <si>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</si>
  <si>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</si>
  <si>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</si>
  <si>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</si>
  <si>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</si>
  <si>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</si>
  <si>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</si>
  <si>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</si>
  <si>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</si>
  <si>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</si>
  <si>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</si>
  <si>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</si>
  <si>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</si>
  <si>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</si>
  <si>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</si>
  <si>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</si>
  <si>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</si>
  <si>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</si>
  <si>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</si>
  <si>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</si>
  <si>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</si>
  <si>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</si>
  <si>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</si>
  <si>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</si>
  <si>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</si>
  <si>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</si>
  <si>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</si>
  <si>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</si>
  <si>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</si>
  <si>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</si>
  <si>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</si>
  <si>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</si>
  <si>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</si>
  <si>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</si>
  <si>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</si>
  <si>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</si>
  <si>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</si>
  <si>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</si>
  <si>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</si>
  <si>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</si>
  <si>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</si>
  <si>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</si>
  <si>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</si>
  <si>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</si>
  <si>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</si>
  <si>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</si>
  <si>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</si>
  <si>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</si>
  <si>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</si>
  <si>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</si>
  <si>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</si>
  <si>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</si>
  <si>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</si>
  <si>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</si>
  <si>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</si>
  <si>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</si>
  <si>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</si>
  <si>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</si>
  <si>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</si>
  <si>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</si>
  <si>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</si>
  <si>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</si>
  <si>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</si>
  <si>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</si>
  <si>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</si>
  <si>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</si>
  <si>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</si>
  <si>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</si>
  <si>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</si>
  <si>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</si>
  <si>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</si>
  <si>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</si>
  <si>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</si>
  <si>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</si>
  <si>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</si>
  <si>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</si>
  <si>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</si>
  <si>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</si>
  <si>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</si>
  <si>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</si>
  <si>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</si>
  <si>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</si>
  <si>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</si>
  <si>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</si>
  <si>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</si>
  <si>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</si>
  <si>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</si>
  <si>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</si>
  <si>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</si>
  <si>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</si>
  <si>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</si>
  <si>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</si>
  <si>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</si>
  <si>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</si>
  <si>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</si>
  <si>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</si>
  <si>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</si>
  <si>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</si>
  <si>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</si>
  <si>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</si>
  <si>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</si>
  <si>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</si>
  <si>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</si>
  <si>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</si>
  <si>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</si>
  <si>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</si>
  <si>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</si>
  <si>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</si>
  <si>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</si>
  <si>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</si>
  <si>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</si>
  <si>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</si>
  <si>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</si>
  <si>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</si>
  <si>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</si>
  <si>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</si>
  <si>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</si>
  <si>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</si>
  <si>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</si>
  <si>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</si>
  <si>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</si>
  <si>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</si>
  <si>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</si>
  <si>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</si>
  <si>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</si>
  <si>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</si>
  <si>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</si>
  <si>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</si>
  <si>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</si>
  <si>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</si>
  <si>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</si>
  <si>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</si>
  <si>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</si>
  <si>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</si>
  <si>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</si>
  <si>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</si>
  <si>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</si>
  <si>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</si>
  <si>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</si>
  <si>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</si>
  <si>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</si>
  <si>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</si>
  <si>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</si>
  <si>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</si>
  <si>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</si>
  <si>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</si>
  <si>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</si>
  <si>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</si>
  <si>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</si>
  <si>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</si>
  <si>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</si>
  <si>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</si>
  <si>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</si>
  <si>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</si>
  <si>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</si>
  <si>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</si>
  <si>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</si>
  <si>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</si>
  <si>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</si>
  <si>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</si>
  <si>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</si>
  <si>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</si>
  <si>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</si>
  <si>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</si>
  <si>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</si>
  <si>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</si>
  <si>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</si>
  <si>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</si>
  <si>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</si>
  <si>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</si>
  <si>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</si>
  <si>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</si>
  <si>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</si>
  <si>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</si>
  <si>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</si>
  <si>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</si>
  <si>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</si>
  <si>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</si>
  <si>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</si>
  <si>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</si>
  <si>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</si>
  <si>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</si>
  <si>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</si>
  <si>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</si>
  <si>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</si>
  <si>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</si>
  <si>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</si>
  <si>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</si>
  <si>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</si>
  <si>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</si>
  <si>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</si>
  <si>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</si>
  <si>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</si>
  <si>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</si>
  <si>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</si>
  <si>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</si>
  <si>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</si>
  <si>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</si>
  <si>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</si>
  <si>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</si>
  <si>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</si>
  <si>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</si>
  <si>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</si>
  <si>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</si>
  <si>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</si>
  <si>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</si>
  <si>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</si>
  <si>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</si>
  <si>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</si>
  <si>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</si>
  <si>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</si>
  <si>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</si>
  <si>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</si>
  <si>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</si>
  <si>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</si>
  <si>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</si>
  <si>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</si>
  <si>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</si>
  <si>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</si>
  <si>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</si>
  <si>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</si>
  <si>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</si>
  <si>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</si>
  <si>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</si>
  <si>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</si>
  <si>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</si>
  <si>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</si>
  <si>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</si>
  <si>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</si>
  <si>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</si>
  <si>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</si>
  <si>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</si>
  <si>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</si>
  <si>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</si>
  <si>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</si>
  <si>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</si>
  <si>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</si>
  <si>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</si>
  <si>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</si>
  <si>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</si>
  <si>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</si>
  <si>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</si>
  <si>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</si>
  <si>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</si>
  <si>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</si>
  <si>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</si>
  <si>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</si>
  <si>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</si>
  <si>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</si>
  <si>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</si>
  <si>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</si>
  <si>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</si>
  <si>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</si>
  <si>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</si>
  <si>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</si>
  <si>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</si>
  <si>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</si>
  <si>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</si>
  <si>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</si>
  <si>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</si>
  <si>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</si>
  <si>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</si>
  <si>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</si>
  <si>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</si>
  <si>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</si>
  <si>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</si>
  <si>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</si>
  <si>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</si>
  <si>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</si>
  <si>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</si>
  <si>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</si>
  <si>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</si>
  <si>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</si>
  <si>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</si>
  <si>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</si>
  <si>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</si>
  <si>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</si>
  <si>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</si>
  <si>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</si>
  <si>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</si>
  <si>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</si>
  <si>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</si>
  <si>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</si>
  <si>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</si>
  <si>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</si>
  <si>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</si>
  <si>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</si>
  <si>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</si>
  <si>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</si>
  <si>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</si>
  <si>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</si>
  <si>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</si>
  <si>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</si>
  <si>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</si>
  <si>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</si>
  <si>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</si>
  <si>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</si>
  <si>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</si>
  <si>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</si>
  <si>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</si>
  <si>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</si>
  <si>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</si>
  <si>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</si>
  <si>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</si>
  <si>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</si>
  <si>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</si>
  <si>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</si>
  <si>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</si>
  <si>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</si>
  <si>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</si>
  <si>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</si>
  <si>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</si>
  <si>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</si>
  <si>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</si>
  <si>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</si>
  <si>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</si>
  <si>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</si>
  <si>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</si>
  <si>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</si>
  <si>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</si>
  <si>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</si>
  <si>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</si>
  <si>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</si>
  <si>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</si>
  <si>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</si>
  <si>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</si>
  <si>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</si>
  <si>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</si>
  <si>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</si>
  <si>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</si>
  <si>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</si>
  <si>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</si>
  <si>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</si>
  <si>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</si>
  <si>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</si>
  <si>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</si>
  <si>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</si>
  <si>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</si>
  <si>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</si>
  <si>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</si>
  <si>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</si>
  <si>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</si>
  <si>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</si>
  <si>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</si>
  <si>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</si>
  <si>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</si>
  <si>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</si>
  <si>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</si>
  <si>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</si>
  <si>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</si>
  <si>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</si>
  <si>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</si>
  <si>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</si>
  <si>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</si>
  <si>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</si>
  <si>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</si>
  <si>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</si>
  <si>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</si>
  <si>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</si>
  <si>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</si>
  <si>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</si>
  <si>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</si>
  <si>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</si>
  <si>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</si>
  <si>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</si>
  <si>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</si>
  <si>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</si>
  <si>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</si>
  <si>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</si>
  <si>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</si>
  <si>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</si>
  <si>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</si>
  <si>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</si>
  <si>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</si>
  <si>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</si>
  <si>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</si>
  <si>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</si>
  <si>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</si>
  <si>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</si>
  <si>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</si>
  <si>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</si>
  <si>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</si>
  <si>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</si>
  <si>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</si>
  <si>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</si>
  <si>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</si>
  <si>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</si>
  <si>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</si>
  <si>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</si>
  <si>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</si>
  <si>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</si>
  <si>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</si>
  <si>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</si>
  <si>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</si>
  <si>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</si>
  <si>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</si>
  <si>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</si>
  <si>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</si>
  <si>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</si>
  <si>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</si>
  <si>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</si>
  <si>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</si>
  <si>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</si>
  <si>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</si>
  <si>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</si>
  <si>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</si>
  <si>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</si>
  <si>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</si>
  <si>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</si>
  <si>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</si>
  <si>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</si>
  <si>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</si>
  <si>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</si>
  <si>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</si>
  <si>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</si>
  <si>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</si>
  <si>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</si>
  <si>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</si>
  <si>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</si>
  <si>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</si>
  <si>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</si>
  <si>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</si>
  <si>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</si>
  <si>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</si>
  <si>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</si>
  <si>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</si>
  <si>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</si>
  <si>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</si>
  <si>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</si>
  <si>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</si>
  <si>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</si>
  <si>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</si>
  <si>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</si>
  <si>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</si>
  <si>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</si>
  <si>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</si>
  <si>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</si>
  <si>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</si>
  <si>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</si>
  <si>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</si>
  <si>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</si>
  <si>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</si>
  <si>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</si>
  <si>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</si>
  <si>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</si>
  <si>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</si>
  <si>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</si>
  <si>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</si>
  <si>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</si>
  <si>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</si>
  <si>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</si>
  <si>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</si>
  <si>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</si>
  <si>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</si>
  <si>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</si>
  <si>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</si>
  <si>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</si>
  <si>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</si>
  <si>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</si>
  <si>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</si>
  <si>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</si>
  <si>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</si>
  <si>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</si>
  <si>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</si>
  <si>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</si>
  <si>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</si>
  <si>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</si>
  <si>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</si>
  <si>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</si>
  <si>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</si>
  <si>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</si>
  <si>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</si>
  <si>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</si>
  <si>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</si>
  <si>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</si>
  <si>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</si>
  <si>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</si>
  <si>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</si>
  <si>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</si>
  <si>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</si>
  <si>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</si>
  <si>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</si>
  <si>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</si>
  <si>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</si>
  <si>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</si>
  <si>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</si>
  <si>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</si>
  <si>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</si>
  <si>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</si>
  <si>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</si>
  <si>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</si>
  <si>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</si>
  <si>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</si>
  <si>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</si>
  <si>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</si>
  <si>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</si>
  <si>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</si>
  <si>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</si>
  <si>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</si>
  <si>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</si>
  <si>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</si>
  <si>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</si>
  <si>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</si>
  <si>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</si>
  <si>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</si>
  <si>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</si>
  <si>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</si>
  <si>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</si>
  <si>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</si>
  <si>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</si>
  <si>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</si>
  <si>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</si>
  <si>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</si>
  <si>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</si>
  <si>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</si>
  <si>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</si>
  <si>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</si>
  <si>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</si>
  <si>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</si>
  <si>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</si>
  <si>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</si>
  <si>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</si>
  <si>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</si>
  <si>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</si>
  <si>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</si>
  <si>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</si>
  <si>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</si>
  <si>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</si>
  <si>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</si>
  <si>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</si>
  <si>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</si>
  <si>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</si>
  <si>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</si>
  <si>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</si>
  <si>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</si>
  <si>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</si>
  <si>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</si>
  <si>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</si>
  <si>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</si>
  <si>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</si>
  <si>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</si>
  <si>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</si>
  <si>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</si>
  <si>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</si>
  <si>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</si>
  <si>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</si>
  <si>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</si>
  <si>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</si>
  <si>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</si>
  <si>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</si>
  <si>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</si>
  <si>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</si>
  <si>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</si>
  <si>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</si>
  <si>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</si>
  <si>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</si>
  <si>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</si>
  <si>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</si>
  <si>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</si>
  <si>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</si>
  <si>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</si>
  <si>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</si>
  <si>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</si>
  <si>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</si>
  <si>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</si>
  <si>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</si>
  <si>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</si>
  <si>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</si>
  <si>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</si>
  <si>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</si>
  <si>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</si>
  <si>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</si>
  <si>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</si>
  <si>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</si>
  <si>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</si>
  <si>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</si>
  <si>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</si>
  <si>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</si>
  <si>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</si>
  <si>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</si>
  <si>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</si>
  <si>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</si>
  <si>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</si>
  <si>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</si>
  <si>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</si>
  <si>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</si>
  <si>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</si>
  <si>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</si>
  <si>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</si>
  <si>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</si>
  <si>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</si>
  <si>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</si>
  <si>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</si>
  <si>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</si>
  <si>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</si>
  <si>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</si>
  <si>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</si>
  <si>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</si>
  <si>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</si>
  <si>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</si>
  <si>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</si>
  <si>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</si>
  <si>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</si>
  <si>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</si>
  <si>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</si>
  <si>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</si>
  <si>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</si>
  <si>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</si>
  <si>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</si>
  <si>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</si>
  <si>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</si>
  <si>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</si>
  <si>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</si>
  <si>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</si>
  <si>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</si>
  <si>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</si>
  <si>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</si>
  <si>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</si>
  <si>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</si>
  <si>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</si>
  <si>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</si>
  <si>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</si>
  <si>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</si>
  <si>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</si>
  <si>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</si>
  <si>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</si>
  <si>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</si>
  <si>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</si>
  <si>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</si>
  <si>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</si>
  <si>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</si>
  <si>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</si>
  <si>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</si>
  <si>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</si>
  <si>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</si>
  <si>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</si>
  <si>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</si>
  <si>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</si>
  <si>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</si>
  <si>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</si>
  <si>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</si>
  <si>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</si>
  <si>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</si>
  <si>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</si>
  <si>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</si>
  <si>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</si>
  <si>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</si>
  <si>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</si>
  <si>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</si>
  <si>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</si>
  <si>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</si>
  <si>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</si>
  <si>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</si>
  <si>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</si>
  <si>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</si>
  <si>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</si>
  <si>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</si>
  <si>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</si>
  <si>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</si>
  <si>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</si>
  <si>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</si>
  <si>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</si>
  <si>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</si>
  <si>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</si>
  <si>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</si>
  <si>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</si>
  <si>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</si>
  <si>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</si>
  <si>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</si>
  <si>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</si>
  <si>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</si>
  <si>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</si>
  <si>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</si>
  <si>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</si>
  <si>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</si>
  <si>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</si>
  <si>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</si>
  <si>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</si>
  <si>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</si>
  <si>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</si>
  <si>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</si>
  <si>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</si>
  <si>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</si>
  <si>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</si>
  <si>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</si>
  <si>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</si>
  <si>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</si>
  <si>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</si>
  <si>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</si>
  <si>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</si>
  <si>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</si>
  <si>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</si>
  <si>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</si>
  <si>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</si>
  <si>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</si>
  <si>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</si>
  <si>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</si>
  <si>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</si>
  <si>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</si>
  <si>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</si>
  <si>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</si>
  <si>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</si>
  <si>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</si>
  <si>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</si>
  <si>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</si>
  <si>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</si>
  <si>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</si>
  <si>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</si>
  <si>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</si>
  <si>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</si>
  <si>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</si>
  <si>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</si>
  <si>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</si>
  <si>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</si>
  <si>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</si>
  <si>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</si>
  <si>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</si>
  <si>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</si>
  <si>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</si>
  <si>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</si>
  <si>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</si>
  <si>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</si>
  <si>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</si>
  <si>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</si>
  <si>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</si>
  <si>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</si>
  <si>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</si>
  <si>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</si>
  <si>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</si>
  <si>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</si>
  <si>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</si>
  <si>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</si>
  <si>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</si>
  <si>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</si>
  <si>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</si>
  <si>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</si>
  <si>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</si>
  <si>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</si>
  <si>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</si>
  <si>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</si>
  <si>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</si>
  <si>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</si>
  <si>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</si>
  <si>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</si>
  <si>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</si>
  <si>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</si>
  <si>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</si>
  <si>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</si>
  <si>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</si>
  <si>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</si>
  <si>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</si>
  <si>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</si>
  <si>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</si>
  <si>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</si>
  <si>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</si>
  <si>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</si>
  <si>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</si>
  <si>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</si>
  <si>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</si>
  <si>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</si>
  <si>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</si>
  <si>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</si>
  <si>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</si>
  <si>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</si>
  <si>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</si>
  <si>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</si>
  <si>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</si>
  <si>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</si>
  <si>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</si>
  <si>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</si>
  <si>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</si>
  <si>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</si>
  <si>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</si>
  <si>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</si>
  <si>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</si>
  <si>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</si>
  <si>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</si>
  <si>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</si>
  <si>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</si>
  <si>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</si>
  <si>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</si>
  <si>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</si>
  <si>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</si>
  <si>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</si>
  <si>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</si>
  <si>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</si>
  <si>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</si>
  <si>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</si>
  <si>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</si>
  <si>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</si>
  <si>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</si>
  <si>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</si>
  <si>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</si>
  <si>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</si>
  <si>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</si>
  <si>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</si>
  <si>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</si>
  <si>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</si>
  <si>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</si>
  <si>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</si>
  <si>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</si>
  <si>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</si>
  <si>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</si>
  <si>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</si>
  <si>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</si>
  <si>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</si>
  <si>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</si>
  <si>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</si>
  <si>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</si>
  <si>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</si>
  <si>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</si>
  <si>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</si>
  <si>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</si>
  <si>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</si>
  <si>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</si>
  <si>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</si>
  <si>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</si>
  <si>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</si>
  <si>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</si>
  <si>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</si>
  <si>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</si>
  <si>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</si>
  <si>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</si>
  <si>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</si>
  <si>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</si>
  <si>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</si>
  <si>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</si>
  <si>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</si>
  <si>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</si>
  <si>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</si>
  <si>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</si>
  <si>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</si>
  <si>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</si>
  <si>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</si>
  <si>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</si>
  <si>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</si>
  <si>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</si>
  <si>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</si>
  <si>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</si>
  <si>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</si>
  <si>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</si>
  <si>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</si>
  <si>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</si>
  <si>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</si>
  <si>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</si>
  <si>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</si>
  <si>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</si>
  <si>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</si>
  <si>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</si>
  <si>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</si>
  <si>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</si>
  <si>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</si>
  <si>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</si>
  <si>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</si>
  <si>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</si>
  <si>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</si>
  <si>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</si>
  <si>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</si>
  <si>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</si>
  <si>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</si>
  <si>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</si>
  <si>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</si>
  <si>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</si>
  <si>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</si>
  <si>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</si>
  <si>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</si>
  <si>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</si>
  <si>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</si>
  <si>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</si>
  <si>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</si>
  <si>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</si>
  <si>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</si>
  <si>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</si>
  <si>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</si>
  <si>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</si>
  <si>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</si>
  <si>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</si>
  <si>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</si>
  <si>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</si>
  <si>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</si>
  <si>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</si>
  <si>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</si>
  <si>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</si>
  <si>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</si>
  <si>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</si>
  <si>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</si>
  <si>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</si>
  <si>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</si>
  <si>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</si>
  <si>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</si>
  <si>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</si>
  <si>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</si>
  <si>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</si>
  <si>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</si>
  <si>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</si>
  <si>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</si>
  <si>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</si>
  <si>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</si>
  <si>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</si>
  <si>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</si>
  <si>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</si>
  <si>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</si>
  <si>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</si>
  <si>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</si>
  <si>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</si>
  <si>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</si>
  <si>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</si>
  <si>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</si>
  <si>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</si>
  <si>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</si>
  <si>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</si>
  <si>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</si>
  <si>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</si>
  <si>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</si>
  <si>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</si>
  <si>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</si>
  <si>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</si>
  <si>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</si>
  <si>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</si>
  <si>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</si>
  <si>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</si>
  <si>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</si>
  <si>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</si>
  <si>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</si>
  <si>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</si>
  <si>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</si>
  <si>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</si>
  <si>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</si>
  <si>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</si>
  <si>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</si>
  <si>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</si>
  <si>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</si>
  <si>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</si>
  <si>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</si>
  <si>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</si>
  <si>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</si>
  <si>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</si>
  <si>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</si>
  <si>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</si>
  <si>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</si>
  <si>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</si>
  <si>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</si>
  <si>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</si>
  <si>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</si>
  <si>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</si>
  <si>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</si>
  <si>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</si>
  <si>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</si>
  <si>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</si>
  <si>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</si>
  <si>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</si>
  <si>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</si>
  <si>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</si>
  <si>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</si>
  <si>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</si>
  <si>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</si>
  <si>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</si>
  <si>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</si>
  <si>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</si>
  <si>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</si>
  <si>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</si>
  <si>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</si>
  <si>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</si>
  <si>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</si>
  <si>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</si>
  <si>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</si>
  <si>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</si>
  <si>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</si>
  <si>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</si>
  <si>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</si>
  <si>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</si>
  <si>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</si>
  <si>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</si>
  <si>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</si>
  <si>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</si>
  <si>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</si>
  <si>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</si>
  <si>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</si>
  <si>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</si>
  <si>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</si>
  <si>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</si>
  <si>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</si>
  <si>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</si>
  <si>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</si>
  <si>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</si>
  <si>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</si>
  <si>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</si>
  <si>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</si>
  <si>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</si>
  <si>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</si>
  <si>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</si>
  <si>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</si>
  <si>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</si>
  <si>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</si>
  <si>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</si>
  <si>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</si>
  <si>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</si>
  <si>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</si>
  <si>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</si>
  <si>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</si>
  <si>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</si>
  <si>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</si>
  <si>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</si>
  <si>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</si>
  <si>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</si>
  <si>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</si>
  <si>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</si>
  <si>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</si>
  <si>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</si>
  <si>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</si>
  <si>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</si>
  <si>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</si>
  <si>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</si>
  <si>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</si>
  <si>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</si>
  <si>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</si>
  <si>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</si>
  <si>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</si>
  <si>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</si>
  <si>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</si>
  <si>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</si>
  <si>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</si>
  <si>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</si>
  <si>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</si>
  <si>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</si>
  <si>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</si>
  <si>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</si>
  <si>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</si>
  <si>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</si>
  <si>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</si>
  <si>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</si>
  <si>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</si>
  <si>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</si>
  <si>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</si>
  <si>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</si>
  <si>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</si>
  <si>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</si>
  <si>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</si>
  <si>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</si>
  <si>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</si>
  <si>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</si>
  <si>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</si>
  <si>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</si>
  <si>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</si>
  <si>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</si>
  <si>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</si>
  <si>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</si>
  <si>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</si>
  <si>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</si>
  <si>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</si>
  <si>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</si>
  <si>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</si>
  <si>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</si>
  <si>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</si>
  <si>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</si>
  <si>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</si>
  <si>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</si>
  <si>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</si>
  <si>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</si>
  <si>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</si>
  <si>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</si>
  <si>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</si>
  <si>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</si>
  <si>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</si>
  <si>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</si>
  <si>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</si>
  <si>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</si>
  <si>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</si>
  <si>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</si>
  <si>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</si>
  <si>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</si>
  <si>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</si>
  <si>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</si>
  <si>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</si>
  <si>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</si>
  <si>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</si>
  <si>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</si>
  <si>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</si>
  <si>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</si>
  <si>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</si>
  <si>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</si>
  <si>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</si>
  <si>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</si>
  <si>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</si>
  <si>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</si>
  <si>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</si>
  <si>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</si>
  <si>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</si>
  <si>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</si>
  <si>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</si>
  <si>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</si>
  <si>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</si>
  <si>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</si>
  <si>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</si>
  <si>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</si>
  <si>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</si>
  <si>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</si>
  <si>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</si>
  <si>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</si>
  <si>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</si>
  <si>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</si>
  <si>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</si>
  <si>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</si>
  <si>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</si>
  <si>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</si>
  <si>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</si>
  <si>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</si>
  <si>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</si>
  <si>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</si>
  <si>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</si>
  <si>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</si>
  <si>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</si>
  <si>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</si>
  <si>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</si>
  <si>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</si>
  <si>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</si>
  <si>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</si>
  <si>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</si>
  <si>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</si>
  <si>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</si>
  <si>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</si>
  <si>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</si>
  <si>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</si>
  <si>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</si>
  <si>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</si>
  <si>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</si>
  <si>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</si>
  <si>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</si>
  <si>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</si>
  <si>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</si>
  <si>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</si>
  <si>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</si>
  <si>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</si>
  <si>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</si>
  <si>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</si>
  <si>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</si>
  <si>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</si>
  <si>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</si>
  <si>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</si>
  <si>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</si>
  <si>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</si>
  <si>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</si>
  <si>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</si>
  <si>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</si>
  <si>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</si>
  <si>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</si>
  <si>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</si>
  <si>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</si>
  <si>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</si>
  <si>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</si>
  <si>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</si>
  <si>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</si>
  <si>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</si>
  <si>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</si>
  <si>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</si>
  <si>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</si>
  <si>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</si>
  <si>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</si>
  <si>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</si>
  <si>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</si>
  <si>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</si>
  <si>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</si>
  <si>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</si>
  <si>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</si>
  <si>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</si>
  <si>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</si>
  <si>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</si>
  <si>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</si>
  <si>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</si>
  <si>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</si>
  <si>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</si>
  <si>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</si>
  <si>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</si>
  <si>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</si>
  <si>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</si>
  <si>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</si>
  <si>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</si>
  <si>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</si>
  <si>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</si>
  <si>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</si>
  <si>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</si>
  <si>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</si>
  <si>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</si>
  <si>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</si>
  <si>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</si>
  <si>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</si>
  <si>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</si>
  <si>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</si>
  <si>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</si>
  <si>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</si>
  <si>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</si>
  <si>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</si>
  <si>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</si>
  <si>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</si>
  <si>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</si>
  <si>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</si>
  <si>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</si>
  <si>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</si>
  <si>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</si>
  <si>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</si>
  <si>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</si>
  <si>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</si>
  <si>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</si>
  <si>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</si>
  <si>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</si>
  <si>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</si>
  <si>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</si>
  <si>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</si>
  <si>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</si>
  <si>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</si>
  <si>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</si>
  <si>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</si>
  <si>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</si>
  <si>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</si>
  <si>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</si>
  <si>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</si>
  <si>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</si>
  <si>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</si>
  <si>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</si>
  <si>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</si>
  <si>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</si>
  <si>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</si>
  <si>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</si>
  <si>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</si>
  <si>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</si>
  <si>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</si>
  <si>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</si>
  <si>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</si>
  <si>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</si>
  <si>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</si>
  <si>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</si>
  <si>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</si>
  <si>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</si>
  <si>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</si>
  <si>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</si>
  <si>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</si>
  <si>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</si>
  <si>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</si>
  <si>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</si>
  <si>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</si>
  <si>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</si>
  <si>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</si>
  <si>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</si>
  <si>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</si>
  <si>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</si>
  <si>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</si>
  <si>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</si>
  <si>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</si>
  <si>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</si>
  <si>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</si>
  <si>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</si>
  <si>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</si>
  <si>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</si>
  <si>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</si>
  <si>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</si>
  <si>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</si>
  <si>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</si>
  <si>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</si>
  <si>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</si>
  <si>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</si>
  <si>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</si>
  <si>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</si>
  <si>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</si>
  <si>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</si>
  <si>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</si>
  <si>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</si>
  <si>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</si>
  <si>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</si>
  <si>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</si>
  <si>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</si>
  <si>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</si>
  <si>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</si>
  <si>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</si>
  <si>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</si>
  <si>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</si>
  <si>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</si>
  <si>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</si>
  <si>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</si>
  <si>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</si>
  <si>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</si>
  <si>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</si>
  <si>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</si>
  <si>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</si>
  <si>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</si>
  <si>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</si>
  <si>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</si>
  <si>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</si>
  <si>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</si>
  <si>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</si>
  <si>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</si>
  <si>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</si>
  <si>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</si>
  <si>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</si>
  <si>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</si>
  <si>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</si>
  <si>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</si>
  <si>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</si>
  <si>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</si>
  <si>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</si>
  <si>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</si>
  <si>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</si>
  <si>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</si>
  <si>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</si>
  <si>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</si>
  <si>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</si>
  <si>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</si>
  <si>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</si>
  <si>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</si>
  <si>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</si>
  <si>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</si>
  <si>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</si>
  <si>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</si>
  <si>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</si>
  <si>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</si>
  <si>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</si>
  <si>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</si>
  <si>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</si>
  <si>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</si>
  <si>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</si>
  <si>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</si>
  <si>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</si>
  <si>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</si>
  <si>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</si>
  <si>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</si>
  <si>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</si>
  <si>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</si>
  <si>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</si>
  <si>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</si>
  <si>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</si>
  <si>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</si>
  <si>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</si>
  <si>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</si>
  <si>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</si>
  <si>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</si>
  <si>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</si>
  <si>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</si>
  <si>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</si>
  <si>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</si>
  <si>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</si>
  <si>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</si>
  <si>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</si>
  <si>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</si>
  <si>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</si>
  <si>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</si>
  <si>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</si>
  <si>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</si>
  <si>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</si>
  <si>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</si>
  <si>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</si>
  <si>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</si>
  <si>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</si>
  <si>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</si>
  <si>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</si>
  <si>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</si>
  <si>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</si>
  <si>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</si>
  <si>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</si>
  <si>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</si>
  <si>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</si>
  <si>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</si>
  <si>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</si>
  <si>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</si>
  <si>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</si>
  <si>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</si>
  <si>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</si>
  <si>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</si>
  <si>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</si>
  <si>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</si>
  <si>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</si>
  <si>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</si>
  <si>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</si>
  <si>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</si>
  <si>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</si>
  <si>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</si>
  <si>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</si>
  <si>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</si>
  <si>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</si>
  <si>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</si>
  <si>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</si>
  <si>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</si>
  <si>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</si>
  <si>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</si>
  <si>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</si>
  <si>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</si>
  <si>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</si>
  <si>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</si>
  <si>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</si>
  <si>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</si>
  <si>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</si>
  <si>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</si>
  <si>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</si>
  <si>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</si>
  <si>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</si>
  <si>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</si>
  <si>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</si>
  <si>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</si>
  <si>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</si>
  <si>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</si>
  <si>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</si>
  <si>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</si>
  <si>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</si>
  <si>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</si>
  <si>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</si>
  <si>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</si>
  <si>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</si>
  <si>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</si>
  <si>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</si>
  <si>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</si>
  <si>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</si>
  <si>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</si>
  <si>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</si>
  <si>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</si>
  <si>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</si>
  <si>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</si>
  <si>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</si>
  <si>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</si>
  <si>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</si>
  <si>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</si>
  <si>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</si>
  <si>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</si>
  <si>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</si>
  <si>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</si>
  <si>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</si>
  <si>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</si>
  <si>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</si>
  <si>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</si>
  <si>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</si>
  <si>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</si>
  <si>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</si>
  <si>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</si>
  <si>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</si>
  <si>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</si>
  <si>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</si>
  <si>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</si>
  <si>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</si>
  <si>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</si>
  <si>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</si>
  <si>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</si>
  <si>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</si>
  <si>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</si>
  <si>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</si>
  <si>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</si>
  <si>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</si>
  <si>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</si>
  <si>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</si>
  <si>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</si>
  <si>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</si>
  <si>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</si>
  <si>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</si>
  <si>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</si>
  <si>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</si>
  <si>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</si>
  <si>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</si>
  <si>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</si>
  <si>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</si>
  <si>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</si>
  <si>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</si>
  <si>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</si>
  <si>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</si>
  <si>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</si>
  <si>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</si>
  <si>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</si>
  <si>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</si>
  <si>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</si>
  <si>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</si>
  <si>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</si>
  <si>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</si>
  <si>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</si>
  <si>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</si>
  <si>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</si>
  <si>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</si>
  <si>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</si>
  <si>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</si>
  <si>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</si>
  <si>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</si>
  <si>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</si>
  <si>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</si>
  <si>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</si>
  <si>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</si>
  <si>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</si>
  <si>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</si>
  <si>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</si>
  <si>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</si>
  <si>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</si>
  <si>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</si>
  <si>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</si>
  <si>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</si>
  <si>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</si>
  <si>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</si>
  <si>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</si>
  <si>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</si>
  <si>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</si>
  <si>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</si>
  <si>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</si>
  <si>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</si>
  <si>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</si>
  <si>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</si>
  <si>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</si>
  <si>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</si>
  <si>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</si>
  <si>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</si>
  <si>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</si>
  <si>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</si>
  <si>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</si>
  <si>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</si>
  <si>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</si>
  <si>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</si>
  <si>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</si>
  <si>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</si>
  <si>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</si>
  <si>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</si>
  <si>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</si>
  <si>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</si>
  <si>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</si>
  <si>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</si>
  <si>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</si>
  <si>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</si>
  <si>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</si>
  <si>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</si>
  <si>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</si>
  <si>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</si>
  <si>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</si>
  <si>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</si>
  <si>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</si>
  <si>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</si>
  <si>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</si>
  <si>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</si>
  <si>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</si>
  <si>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</si>
  <si>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</si>
  <si>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</si>
  <si>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</si>
  <si>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</si>
  <si>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</si>
  <si>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</si>
  <si>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</si>
  <si>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</si>
  <si>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</si>
  <si>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</si>
  <si>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</si>
  <si>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</si>
  <si>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</si>
  <si>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</si>
  <si>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</si>
  <si>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</si>
  <si>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</si>
  <si>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</si>
  <si>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</si>
  <si>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</si>
  <si>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</si>
  <si>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</si>
  <si>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</si>
  <si>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</si>
  <si>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</si>
  <si>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</si>
  <si>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</si>
  <si>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</si>
  <si>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</si>
  <si>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</si>
  <si>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</si>
  <si>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</si>
  <si>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</si>
  <si>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</si>
  <si>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</si>
  <si>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</si>
  <si>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</si>
  <si>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</si>
  <si>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</si>
  <si>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</si>
  <si>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</si>
  <si>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</si>
  <si>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</si>
  <si>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</si>
  <si>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</si>
  <si>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</si>
  <si>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</si>
  <si>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</si>
  <si>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</si>
  <si>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</si>
  <si>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</si>
  <si>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</si>
  <si>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</si>
  <si>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</si>
  <si>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</si>
  <si>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</si>
  <si>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</si>
  <si>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</si>
  <si>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</si>
  <si>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</si>
  <si>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</si>
  <si>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</si>
  <si>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</si>
  <si>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</si>
  <si>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</si>
  <si>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</si>
  <si>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</si>
  <si>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</si>
  <si>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</si>
  <si>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</si>
  <si>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</si>
  <si>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</si>
  <si>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</si>
  <si>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</si>
  <si>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</si>
  <si>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</si>
  <si>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</si>
  <si>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</si>
  <si>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</si>
  <si>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</si>
  <si>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</si>
  <si>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</si>
  <si>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</si>
  <si>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</si>
  <si>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</si>
  <si>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</si>
  <si>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</si>
  <si>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</si>
  <si>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</si>
  <si>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</si>
  <si>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</si>
  <si>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</si>
  <si>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</si>
  <si>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</si>
  <si>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</si>
  <si>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</si>
  <si>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</si>
  <si>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</si>
  <si>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</si>
  <si>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</si>
  <si>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</si>
  <si>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</si>
  <si>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</si>
  <si>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</si>
  <si>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</si>
  <si>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</si>
  <si>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</si>
  <si>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</si>
  <si>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</si>
  <si>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</si>
  <si>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</si>
  <si>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</si>
  <si>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</si>
  <si>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</si>
  <si>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</si>
  <si>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</si>
  <si>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</si>
  <si>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</si>
  <si>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</si>
  <si>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</si>
  <si>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</si>
  <si>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</si>
  <si>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</si>
  <si>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</si>
  <si>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</si>
  <si>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</si>
  <si>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</si>
  <si>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</si>
  <si>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</si>
  <si>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</si>
  <si>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</si>
  <si>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</si>
  <si>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</si>
  <si>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</si>
  <si>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</si>
  <si>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</si>
  <si>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</si>
  <si>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</si>
  <si>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</si>
  <si>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</si>
  <si>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</si>
  <si>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</si>
  <si>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</si>
  <si>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</si>
  <si>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</si>
  <si>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</si>
  <si>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</si>
  <si>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</si>
  <si>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</si>
  <si>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</si>
  <si>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</si>
  <si>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</si>
  <si>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</si>
  <si>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</si>
  <si>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</si>
  <si>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</si>
  <si>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</si>
  <si>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</si>
  <si>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</si>
  <si>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</si>
  <si>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</si>
  <si>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</si>
  <si>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</si>
  <si>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</si>
  <si>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</si>
  <si>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</si>
  <si>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</si>
  <si>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</si>
  <si>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</si>
  <si>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</si>
  <si>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</si>
  <si>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</si>
  <si>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</si>
  <si>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</si>
  <si>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</si>
  <si>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</si>
  <si>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</si>
  <si>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</si>
  <si>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</si>
  <si>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</si>
  <si>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</si>
  <si>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</si>
  <si>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</si>
  <si>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</si>
  <si>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</si>
  <si>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</si>
  <si>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</si>
  <si>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</si>
  <si>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</si>
  <si>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</si>
  <si>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</si>
  <si>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</si>
  <si>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</si>
  <si>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</si>
  <si>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</si>
  <si>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</si>
  <si>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</si>
  <si>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</si>
  <si>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</si>
  <si>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</si>
  <si>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</si>
  <si>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</si>
  <si>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</si>
  <si>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</si>
  <si>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</si>
  <si>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</si>
  <si>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</si>
  <si>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</si>
  <si>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</si>
  <si>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</si>
  <si>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</si>
  <si>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</si>
  <si>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</si>
  <si>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</si>
  <si>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</si>
  <si>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</si>
  <si>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</si>
  <si>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</si>
  <si>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</si>
  <si>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</si>
  <si>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</si>
  <si>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</si>
  <si>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</si>
  <si>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</si>
  <si>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</si>
  <si>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</si>
  <si>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</si>
  <si>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</si>
  <si>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</si>
  <si>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</si>
  <si>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</si>
  <si>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</si>
  <si>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</si>
  <si>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</si>
  <si>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</si>
  <si>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</si>
  <si>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</si>
  <si>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</si>
  <si>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</si>
  <si>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</si>
  <si>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</si>
  <si>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</si>
  <si>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</si>
  <si>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</si>
  <si>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</si>
  <si>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</si>
  <si>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</si>
  <si>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</si>
  <si>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</si>
  <si>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</si>
  <si>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</si>
  <si>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</si>
  <si>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</si>
  <si>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</si>
  <si>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</si>
  <si>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</si>
  <si>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</si>
  <si>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</si>
  <si>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</si>
  <si>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</si>
  <si>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</si>
  <si>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</si>
  <si>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</si>
  <si>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</si>
  <si>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</si>
  <si>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</si>
  <si>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</si>
  <si>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</si>
  <si>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</si>
  <si>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</si>
  <si>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</si>
  <si>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</si>
  <si>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</si>
  <si>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</si>
  <si>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</si>
  <si>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</si>
  <si>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</si>
  <si>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</si>
  <si>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</si>
  <si>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</si>
  <si>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</si>
  <si>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</si>
  <si>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</si>
  <si>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</si>
  <si>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</si>
  <si>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</si>
  <si>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</si>
  <si>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</si>
  <si>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</si>
  <si>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</si>
  <si>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</si>
  <si>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</si>
  <si>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</si>
  <si>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</si>
  <si>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</si>
  <si>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</si>
  <si>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</si>
  <si>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</si>
  <si>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</si>
  <si>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</si>
  <si>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</si>
  <si>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</si>
  <si>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</si>
  <si>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</si>
  <si>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</si>
  <si>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</si>
  <si>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</si>
  <si>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</si>
  <si>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</si>
  <si>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</si>
  <si>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</si>
  <si>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</si>
  <si>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</si>
  <si>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</si>
  <si>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</si>
  <si>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</si>
  <si>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</si>
  <si>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</si>
  <si>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</si>
  <si>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</si>
  <si>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</si>
  <si>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</si>
  <si>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</si>
  <si>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</si>
  <si>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</si>
  <si>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</si>
  <si>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</si>
  <si>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</si>
  <si>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</si>
  <si>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</si>
  <si>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</si>
  <si>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</si>
  <si>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</si>
  <si>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</si>
  <si>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</si>
  <si>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</si>
  <si>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</si>
  <si>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</si>
  <si>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</si>
  <si>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</si>
  <si>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</si>
  <si>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</si>
  <si>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</si>
  <si>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</si>
  <si>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</si>
  <si>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</si>
  <si>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</si>
  <si>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</si>
  <si>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</si>
  <si>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</si>
  <si>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</si>
  <si>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</si>
  <si>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</si>
  <si>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</si>
  <si>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</si>
  <si>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</si>
  <si>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</si>
  <si>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</si>
  <si>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</si>
  <si>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</si>
  <si>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</si>
  <si>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</si>
  <si>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</si>
  <si>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</si>
  <si>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</si>
  <si>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</si>
  <si>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</si>
  <si>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</si>
  <si>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</si>
  <si>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</si>
  <si>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</si>
  <si>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</si>
  <si>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</si>
  <si>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</si>
  <si>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</si>
  <si>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</si>
  <si>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</si>
  <si>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</si>
  <si>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</si>
  <si>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</si>
  <si>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</si>
  <si>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</si>
  <si>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</si>
  <si>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</si>
  <si>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</si>
  <si>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</si>
  <si>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</si>
  <si>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</si>
  <si>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</si>
  <si>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</si>
  <si>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</si>
  <si>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</si>
  <si>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</si>
  <si>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</si>
  <si>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</si>
  <si>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</si>
  <si>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</si>
  <si>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</si>
  <si>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</si>
  <si>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</si>
  <si>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</si>
  <si>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</si>
  <si>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</si>
  <si>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</si>
  <si>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</si>
  <si>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</si>
  <si>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</si>
  <si>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</si>
  <si>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</si>
  <si>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</si>
  <si>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</si>
  <si>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</si>
  <si>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</si>
  <si>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</si>
  <si>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</si>
  <si>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</si>
  <si>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</si>
  <si>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</si>
  <si>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</si>
  <si>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</si>
  <si>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</si>
  <si>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</si>
  <si>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</si>
  <si>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</si>
  <si>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</si>
  <si>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</si>
  <si>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</si>
  <si>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</si>
  <si>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</si>
  <si>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</si>
  <si>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</si>
  <si>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</si>
  <si>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</si>
  <si>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</si>
  <si>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</si>
  <si>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</si>
  <si>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</si>
  <si>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</si>
  <si>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</si>
  <si>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</si>
  <si>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</si>
  <si>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</si>
  <si>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</si>
  <si>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</si>
  <si>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</si>
  <si>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</si>
  <si>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</si>
  <si>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</si>
  <si>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</si>
  <si>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</si>
  <si>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</si>
  <si>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</si>
  <si>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</si>
  <si>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</si>
  <si>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</si>
  <si>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</si>
  <si>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</si>
  <si>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</si>
  <si>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</si>
  <si>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</si>
  <si>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</si>
  <si>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</si>
  <si>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</si>
  <si>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</si>
  <si>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</si>
  <si>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</si>
  <si>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</si>
  <si>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</si>
  <si>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</si>
  <si>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</si>
  <si>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</si>
  <si>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</si>
  <si>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</si>
  <si>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</si>
  <si>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</si>
  <si>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</si>
  <si>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</si>
  <si>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</si>
  <si>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</si>
  <si>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</si>
  <si>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</si>
  <si>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</si>
  <si>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</si>
  <si>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</si>
  <si>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</si>
  <si>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</si>
  <si>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</si>
  <si>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</si>
  <si>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</si>
  <si>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</si>
  <si>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</si>
  <si>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</si>
  <si>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</si>
  <si>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</si>
  <si>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</si>
  <si>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</si>
  <si>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</si>
  <si>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</si>
  <si>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</si>
  <si>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</si>
  <si>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</si>
  <si>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</si>
  <si>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</si>
  <si>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</si>
  <si>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</si>
  <si>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</si>
  <si>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</si>
  <si>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</si>
  <si>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</si>
  <si>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</si>
  <si>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</si>
  <si>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</si>
  <si>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</si>
  <si>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</si>
  <si>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</si>
  <si>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</si>
  <si>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</si>
  <si>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</si>
  <si>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</si>
  <si>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</si>
  <si>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</si>
  <si>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</si>
  <si>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</si>
  <si>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</si>
  <si>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</si>
  <si>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</si>
  <si>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</si>
  <si>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</si>
  <si>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</si>
  <si>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</si>
  <si>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</si>
  <si>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</si>
  <si>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</si>
  <si>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</si>
  <si>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</si>
  <si>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</si>
  <si>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</si>
  <si>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</si>
  <si>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</si>
  <si>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</si>
  <si>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</si>
  <si>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</si>
  <si>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</si>
  <si>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</si>
  <si>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</si>
  <si>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</si>
  <si>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</si>
  <si>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</si>
  <si>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</si>
  <si>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</si>
  <si>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</si>
  <si>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</si>
  <si>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</si>
  <si>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</si>
  <si>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</si>
  <si>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</si>
  <si>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</si>
  <si>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</si>
  <si>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</si>
  <si>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</si>
  <si>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</si>
  <si>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</si>
  <si>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</si>
  <si>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</si>
  <si>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</si>
  <si>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</si>
  <si>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</si>
  <si>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</si>
  <si>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</si>
  <si>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</si>
  <si>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</si>
  <si>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</si>
  <si>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</si>
  <si>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</si>
  <si>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</si>
  <si>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</si>
  <si>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</si>
  <si>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</si>
  <si>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</si>
  <si>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</si>
  <si>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</si>
  <si>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</si>
  <si>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</si>
  <si>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</si>
  <si>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</si>
  <si>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</si>
  <si>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</si>
  <si>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</si>
  <si>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</si>
  <si>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</si>
  <si>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</si>
  <si>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</si>
  <si>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</si>
  <si>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</si>
  <si>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</si>
  <si>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</si>
  <si>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</si>
  <si>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</si>
  <si>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</si>
  <si>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</si>
  <si>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</si>
  <si>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</si>
  <si>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</si>
  <si>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</si>
  <si>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</si>
  <si>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</si>
  <si>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</si>
  <si>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</si>
  <si>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</si>
  <si>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</si>
  <si>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</si>
  <si>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</si>
  <si>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</si>
  <si>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</si>
  <si>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</si>
  <si>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</si>
  <si>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</si>
  <si>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</si>
  <si>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</si>
  <si>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</si>
  <si>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</si>
  <si>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</si>
  <si>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</si>
  <si>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</si>
  <si>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</si>
  <si>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</si>
  <si>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</si>
  <si>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</si>
  <si>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</si>
  <si>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</si>
  <si>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</si>
  <si>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</si>
  <si>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</si>
  <si>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</si>
  <si>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</si>
  <si>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</si>
  <si>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</si>
  <si>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</si>
  <si>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</si>
  <si>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</si>
  <si>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</si>
  <si>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</si>
  <si>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</si>
  <si>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</si>
  <si>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</si>
  <si>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</si>
  <si>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</si>
  <si>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</si>
  <si>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</si>
  <si>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</si>
  <si>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</si>
  <si>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</si>
  <si>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</si>
  <si>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</si>
  <si>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</si>
  <si>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</si>
  <si>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</si>
  <si>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</si>
  <si>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</si>
  <si>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</si>
  <si>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</si>
  <si>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</si>
  <si>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</si>
  <si>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</si>
  <si>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</si>
  <si>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</si>
  <si>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</si>
  <si>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</si>
  <si>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</si>
  <si>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</si>
  <si>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</si>
  <si>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</si>
  <si>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</si>
  <si>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</si>
  <si>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</si>
  <si>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</si>
  <si>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</si>
  <si>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</si>
  <si>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</si>
  <si>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</si>
  <si>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</si>
  <si>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</si>
  <si>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</si>
  <si>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</si>
  <si>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</si>
  <si>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</si>
  <si>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</si>
  <si>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</si>
  <si>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</si>
  <si>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</si>
  <si>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</si>
  <si>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</si>
  <si>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</si>
  <si>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</si>
  <si>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</si>
  <si>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</si>
  <si>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</si>
  <si>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</si>
  <si>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</si>
  <si>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</si>
  <si>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</si>
  <si>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</si>
  <si>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</si>
  <si>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</si>
  <si>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</si>
  <si>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</si>
  <si>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</si>
  <si>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</si>
  <si>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</si>
  <si>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</si>
  <si>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</si>
  <si>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</si>
  <si>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</si>
  <si>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</si>
  <si>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</si>
  <si>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</si>
  <si>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</si>
  <si>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</si>
  <si>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</si>
  <si>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</si>
  <si>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</si>
  <si>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</si>
  <si>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</si>
  <si>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</si>
  <si>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</si>
  <si>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</si>
  <si>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</si>
  <si>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</si>
  <si>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</si>
  <si>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</si>
  <si>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</si>
  <si>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</si>
  <si>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</si>
  <si>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</si>
  <si>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</si>
  <si>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</si>
  <si>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</si>
  <si>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</si>
  <si>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</si>
  <si>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</si>
  <si>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</si>
  <si>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</si>
  <si>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</si>
  <si>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</si>
  <si>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</si>
  <si>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</si>
  <si>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</si>
  <si>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</si>
  <si>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</si>
  <si>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</si>
  <si>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</si>
  <si>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</si>
  <si>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</si>
  <si>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</si>
  <si>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</si>
  <si>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</si>
  <si>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</si>
  <si>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</si>
  <si>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</si>
  <si>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</si>
  <si>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</si>
  <si>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</si>
  <si>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</si>
  <si>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</si>
  <si>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</si>
  <si>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</si>
  <si>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</si>
  <si>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</si>
  <si>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</si>
  <si>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</si>
  <si>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</si>
  <si>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</si>
  <si>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</si>
  <si>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</si>
  <si>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</si>
  <si>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</si>
  <si>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</si>
  <si>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</si>
  <si>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</si>
  <si>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</si>
  <si>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</si>
  <si>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</si>
  <si>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</si>
  <si>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</si>
  <si>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</si>
  <si>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</si>
  <si>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</si>
  <si>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</si>
  <si>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</si>
  <si>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</si>
  <si>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</si>
  <si>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</si>
  <si>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</si>
  <si>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</si>
  <si>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</si>
  <si>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</si>
  <si>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</si>
  <si>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</si>
  <si>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</si>
  <si>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</si>
  <si>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</si>
  <si>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</si>
  <si>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</si>
  <si>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</si>
  <si>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</si>
  <si>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</si>
  <si>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</si>
  <si>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</si>
  <si>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</si>
  <si>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</si>
  <si>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</si>
  <si>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</si>
  <si>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</si>
  <si>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</si>
  <si>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</si>
  <si>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</si>
  <si>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</si>
  <si>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</si>
  <si>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</si>
  <si>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</si>
  <si>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</si>
  <si>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</si>
  <si>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</si>
  <si>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</si>
  <si>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</si>
  <si>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</si>
  <si>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</si>
  <si>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</si>
  <si>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</si>
  <si>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</si>
  <si>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</si>
  <si>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</si>
  <si>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</si>
  <si>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</si>
  <si>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</si>
  <si>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</si>
  <si>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</si>
  <si>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</si>
  <si>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</si>
  <si>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</si>
  <si>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</si>
  <si>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</si>
  <si>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</si>
  <si>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</si>
  <si>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</si>
  <si>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</si>
  <si>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</si>
  <si>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</si>
  <si>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</si>
  <si>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</si>
  <si>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</si>
  <si>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</si>
  <si>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</si>
  <si>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</si>
  <si>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</si>
  <si>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</si>
  <si>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</si>
  <si>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</si>
  <si>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</si>
  <si>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</si>
  <si>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</si>
  <si>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</si>
  <si>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</si>
  <si>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</si>
  <si>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</si>
  <si>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</si>
  <si>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</si>
  <si>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</si>
  <si>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</si>
  <si>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</si>
  <si>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</si>
  <si>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</si>
  <si>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</si>
  <si>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</si>
  <si>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</si>
  <si>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</si>
  <si>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</si>
  <si>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</si>
  <si>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</si>
  <si>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</si>
  <si>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</si>
  <si>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</si>
  <si>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</si>
  <si>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</si>
  <si>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</si>
  <si>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</si>
  <si>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</si>
  <si>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</si>
  <si>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</si>
  <si>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</si>
  <si>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</si>
  <si>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</si>
  <si>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</si>
  <si>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</si>
  <si>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</si>
  <si>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</si>
  <si>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</si>
  <si>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</si>
  <si>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</si>
  <si>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</si>
  <si>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</si>
  <si>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</si>
  <si>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</si>
  <si>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</si>
  <si>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</si>
  <si>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</si>
  <si>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</si>
  <si>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</si>
  <si>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</si>
  <si>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</si>
  <si>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</si>
  <si>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</si>
  <si>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</si>
  <si>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</si>
  <si>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</si>
  <si>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</si>
  <si>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</si>
  <si>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</si>
  <si>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</si>
  <si>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</si>
  <si>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</si>
  <si>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</si>
  <si>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</si>
  <si>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</si>
  <si>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</si>
  <si>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</si>
  <si>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</si>
  <si>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</si>
  <si>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</si>
  <si>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</si>
  <si>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</si>
  <si>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</si>
  <si>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</si>
  <si>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</si>
  <si>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</si>
  <si>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</si>
  <si>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</si>
  <si>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</si>
  <si>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</si>
  <si>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</si>
  <si>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</si>
  <si>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</si>
  <si>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</si>
  <si>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</si>
  <si>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</si>
  <si>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</si>
  <si>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</si>
  <si>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</si>
  <si>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</si>
  <si>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</si>
  <si>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</si>
  <si>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</si>
  <si>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</si>
  <si>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</si>
  <si>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</si>
  <si>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</si>
  <si>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</si>
  <si>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</si>
  <si>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</si>
  <si>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</si>
  <si>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</si>
  <si>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</si>
  <si>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</si>
  <si>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</si>
  <si>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</si>
  <si>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</si>
  <si>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</si>
  <si>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</si>
  <si>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</si>
  <si>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</si>
  <si>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</si>
  <si>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</si>
  <si>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</si>
  <si>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</si>
  <si>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</si>
  <si>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</si>
  <si>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</si>
  <si>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</si>
  <si>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</si>
  <si>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</si>
  <si>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</si>
  <si>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</si>
  <si>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</si>
  <si>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</si>
  <si>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</si>
  <si>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</si>
  <si>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</si>
  <si>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</si>
  <si>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</si>
  <si>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</si>
  <si>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</si>
  <si>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</si>
  <si>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</si>
  <si>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</si>
  <si>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</si>
  <si>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</si>
  <si>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</si>
  <si>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</si>
  <si>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</si>
  <si>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</si>
  <si>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</si>
  <si>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</si>
  <si>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</si>
  <si>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</si>
  <si>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</si>
  <si>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</si>
  <si>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</si>
  <si>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</si>
  <si>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</si>
  <si>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</si>
  <si>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</si>
  <si>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</si>
  <si>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</si>
  <si>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</si>
  <si>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</si>
  <si>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</si>
  <si>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</si>
  <si>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</si>
  <si>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</si>
  <si>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</si>
  <si>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</si>
  <si>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</si>
  <si>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</si>
  <si>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</si>
  <si>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</si>
  <si>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</si>
  <si>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</si>
  <si>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</si>
  <si>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</si>
  <si>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</si>
  <si>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</si>
  <si>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</si>
  <si>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</si>
  <si>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</si>
  <si>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</si>
  <si>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</si>
  <si>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</si>
  <si>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</si>
  <si>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</si>
  <si>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</si>
  <si>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</si>
  <si>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</si>
  <si>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</si>
  <si>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</si>
  <si>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</si>
  <si>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</si>
  <si>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</si>
  <si>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</si>
  <si>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</si>
  <si>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</si>
  <si>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</si>
  <si>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</si>
  <si>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</si>
  <si>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</si>
  <si>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</si>
  <si>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</si>
  <si>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</si>
  <si>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</si>
  <si>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</si>
  <si>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</si>
  <si>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</si>
  <si>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</si>
  <si>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</si>
  <si>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</si>
  <si>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</si>
  <si>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</si>
  <si>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</si>
  <si>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</si>
  <si>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</si>
  <si>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</si>
  <si>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</si>
  <si>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</si>
  <si>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</si>
  <si>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</si>
  <si>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</si>
  <si>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</si>
  <si>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</si>
  <si>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</si>
  <si>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</si>
  <si>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</si>
  <si>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</si>
  <si>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</si>
  <si>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</si>
  <si>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</si>
  <si>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</si>
  <si>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</si>
  <si>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</si>
  <si>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</si>
  <si>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</si>
  <si>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</si>
  <si>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</si>
  <si>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</si>
  <si>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</si>
  <si>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</si>
  <si>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</si>
  <si>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</si>
  <si>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</si>
  <si>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</si>
  <si>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</si>
  <si>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</si>
  <si>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</si>
  <si>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</si>
  <si>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</si>
  <si>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</si>
  <si>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</si>
  <si>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</si>
  <si>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</si>
  <si>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</si>
  <si>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</si>
  <si>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</si>
  <si>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</si>
  <si>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</si>
  <si>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</si>
  <si>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</si>
  <si>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</si>
  <si>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</si>
  <si>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</si>
  <si>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</si>
  <si>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</si>
  <si>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</si>
  <si>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</si>
  <si>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</si>
  <si>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</si>
  <si>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</si>
  <si>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</si>
  <si>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</si>
  <si>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</si>
  <si>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</si>
  <si>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</si>
  <si>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</si>
  <si>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</si>
  <si>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</si>
  <si>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</si>
  <si>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</si>
  <si>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</si>
  <si>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</si>
  <si>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</si>
  <si>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</si>
  <si>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</si>
  <si>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</si>
  <si>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</si>
  <si>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</si>
  <si>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</si>
  <si>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</si>
  <si>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</si>
  <si>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</si>
  <si>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</si>
  <si>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</si>
  <si>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</si>
  <si>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</si>
  <si>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</si>
  <si>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</si>
  <si>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</si>
  <si>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</si>
  <si>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</si>
  <si>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</si>
  <si>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</si>
  <si>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</si>
  <si>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</si>
  <si>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</si>
  <si>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</si>
  <si>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</si>
  <si>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</si>
  <si>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</si>
  <si>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</si>
  <si>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</si>
  <si>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</si>
  <si>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</si>
  <si>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</si>
  <si>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</si>
  <si>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</si>
  <si>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</si>
  <si>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</si>
  <si>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</si>
  <si>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</si>
  <si>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</si>
  <si>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</si>
  <si>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</si>
  <si>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</si>
  <si>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</si>
  <si>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</si>
  <si>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</si>
  <si>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</si>
  <si>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</si>
  <si>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</si>
  <si>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</si>
  <si>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</si>
  <si>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</si>
  <si>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</si>
  <si>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</si>
  <si>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</si>
  <si>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</si>
  <si>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</si>
  <si>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</si>
  <si>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</si>
  <si>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</si>
  <si>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</si>
  <si>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</si>
  <si>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</si>
  <si>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</si>
  <si>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</si>
  <si>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</si>
  <si>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</si>
  <si>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</si>
  <si>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</si>
  <si>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</si>
  <si>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</si>
  <si>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</si>
  <si>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</si>
  <si>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</si>
  <si>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</si>
  <si>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</si>
  <si>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</si>
  <si>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</si>
  <si>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</si>
  <si>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</si>
  <si>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</si>
  <si>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</si>
  <si>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</si>
  <si>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</si>
  <si>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</si>
  <si>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</si>
  <si>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</si>
  <si>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</si>
  <si>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</si>
  <si>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</si>
  <si>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</si>
  <si>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</si>
  <si>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</si>
  <si>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</si>
  <si>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</si>
  <si>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</si>
  <si>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</si>
  <si>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</si>
  <si>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</si>
  <si>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</si>
  <si>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</si>
  <si>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</si>
  <si>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</si>
  <si>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</si>
  <si>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</si>
  <si>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</si>
  <si>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</si>
  <si>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</si>
  <si>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</si>
  <si>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</si>
  <si>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</si>
  <si>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</si>
  <si>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</si>
  <si>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</si>
  <si>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</si>
  <si>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</si>
  <si>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</si>
  <si>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</si>
  <si>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</si>
  <si>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</si>
  <si>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</si>
  <si>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</si>
  <si>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</si>
  <si>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</si>
  <si>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</si>
  <si>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</si>
  <si>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</si>
  <si>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</si>
  <si>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</si>
  <si>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</si>
  <si>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</si>
  <si>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</si>
  <si>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</si>
  <si>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</si>
  <si>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</si>
  <si>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</si>
  <si>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</si>
  <si>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</si>
  <si>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</si>
  <si>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</si>
  <si>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</si>
  <si>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</si>
  <si>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</si>
  <si>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</si>
  <si>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</si>
  <si>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</si>
  <si>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</si>
  <si>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</si>
  <si>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</si>
  <si>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</si>
  <si>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</si>
  <si>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</si>
  <si>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</si>
  <si>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</si>
  <si>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</si>
  <si>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</si>
  <si>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</si>
  <si>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</si>
  <si>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</si>
  <si>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</si>
  <si>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</si>
  <si>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</si>
  <si>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</si>
  <si>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</si>
  <si>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</si>
  <si>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</si>
  <si>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</si>
  <si>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</si>
  <si>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</si>
  <si>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</si>
  <si>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</si>
  <si>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</si>
  <si>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</si>
  <si>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</si>
  <si>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</si>
  <si>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</si>
  <si>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</si>
  <si>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</si>
  <si>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</si>
  <si>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</si>
  <si>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</si>
  <si>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</si>
  <si>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</si>
  <si>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</si>
  <si>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</si>
  <si>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</si>
  <si>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</si>
  <si>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</si>
  <si>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</si>
  <si>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</si>
  <si>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</si>
  <si>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</si>
  <si>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</si>
  <si>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</si>
  <si>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</si>
  <si>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</si>
  <si>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</si>
  <si>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</si>
  <si>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</si>
  <si>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</si>
  <si>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</si>
  <si>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</si>
  <si>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</si>
  <si>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</si>
  <si>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</si>
  <si>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</si>
  <si>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</si>
  <si>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</si>
  <si>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</si>
  <si>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</si>
  <si>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</si>
  <si>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</si>
  <si>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</si>
  <si>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</si>
  <si>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</si>
  <si>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</si>
  <si>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</si>
  <si>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</si>
  <si>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</si>
  <si>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</si>
  <si>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</si>
  <si>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</si>
  <si>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</si>
  <si>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</si>
  <si>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</si>
  <si>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</si>
  <si>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</si>
  <si>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</si>
  <si>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</si>
  <si>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</si>
  <si>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</si>
  <si>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</si>
  <si>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</si>
  <si>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</si>
  <si>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</si>
  <si>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</si>
  <si>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</si>
  <si>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</si>
  <si>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</si>
  <si>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</si>
  <si>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</si>
  <si>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</si>
  <si>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</si>
  <si>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</si>
  <si>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</si>
  <si>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</si>
  <si>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</si>
  <si>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</si>
  <si>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</si>
  <si>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</si>
  <si>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</si>
  <si>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</si>
  <si>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</si>
  <si>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</si>
  <si>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</si>
  <si>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</si>
  <si>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</si>
  <si>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</si>
  <si>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</si>
  <si>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</si>
  <si>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</si>
  <si>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</si>
  <si>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</si>
  <si>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</si>
  <si>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</si>
  <si>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</si>
  <si>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</si>
  <si>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</si>
  <si>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</si>
  <si>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</si>
  <si>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</si>
  <si>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</si>
  <si>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</si>
  <si>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</si>
  <si>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</si>
  <si>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</si>
  <si>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</si>
  <si>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</si>
  <si>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</si>
  <si>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</si>
  <si>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</si>
  <si>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</si>
  <si>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</si>
  <si>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</si>
  <si>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</si>
  <si>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</si>
  <si>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</si>
  <si>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</si>
  <si>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</si>
  <si>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</si>
  <si>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</si>
  <si>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</si>
  <si>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</si>
  <si>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</si>
  <si>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</si>
  <si>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</si>
  <si>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</si>
  <si>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</si>
  <si>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</si>
  <si>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</si>
  <si>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</si>
  <si>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</si>
  <si>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</si>
  <si>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</si>
  <si>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</si>
  <si>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</si>
  <si>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</si>
  <si>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</si>
  <si>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</si>
  <si>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</si>
  <si>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</si>
  <si>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</si>
  <si>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</si>
  <si>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</si>
  <si>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</si>
  <si>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</si>
  <si>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</si>
  <si>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</si>
  <si>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</si>
  <si>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</si>
  <si>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</si>
  <si>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</si>
  <si>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</si>
  <si>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</si>
  <si>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</si>
  <si>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</si>
  <si>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</si>
  <si>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</si>
  <si>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</si>
  <si>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</si>
  <si>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</si>
  <si>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</si>
  <si>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</si>
  <si>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</si>
  <si>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</si>
  <si>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</si>
  <si>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</si>
  <si>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</si>
  <si>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</si>
  <si>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</si>
  <si>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</si>
  <si>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</si>
  <si>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</si>
  <si>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</si>
  <si>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</si>
  <si>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</si>
  <si>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</si>
  <si>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</si>
  <si>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</si>
  <si>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</si>
  <si>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</si>
  <si>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</si>
  <si>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</si>
  <si>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</si>
  <si>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</si>
  <si>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</si>
  <si>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</si>
  <si>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</si>
  <si>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</si>
  <si>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</si>
  <si>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</si>
  <si>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</si>
  <si>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</si>
  <si>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</si>
  <si>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</si>
  <si>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</si>
  <si>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</si>
  <si>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</si>
  <si>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</si>
  <si>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</si>
  <si>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</si>
  <si>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</si>
  <si>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</si>
  <si>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</si>
  <si>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</si>
  <si>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</si>
  <si>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</si>
  <si>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</si>
  <si>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</si>
  <si>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</si>
  <si>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</si>
  <si>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</si>
  <si>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</si>
  <si>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</si>
  <si>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</si>
  <si>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</si>
  <si>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</si>
  <si>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</si>
  <si>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</si>
  <si>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</si>
  <si>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</si>
  <si>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</si>
  <si>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</si>
  <si>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</si>
  <si>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</si>
  <si>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</si>
  <si>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</si>
  <si>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</si>
  <si>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</si>
  <si>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</si>
  <si>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</si>
  <si>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</si>
  <si>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</si>
  <si>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</si>
  <si>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</si>
  <si>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</si>
  <si>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</si>
  <si>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</si>
  <si>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</si>
  <si>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</si>
  <si>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</si>
  <si>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</si>
  <si>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</si>
  <si>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</si>
  <si>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</si>
  <si>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</si>
  <si>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</si>
  <si>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</si>
  <si>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</si>
  <si>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</si>
  <si>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</si>
  <si>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</si>
  <si>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</si>
  <si>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</si>
  <si>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</si>
  <si>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</si>
  <si>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</si>
  <si>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</si>
  <si>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</si>
  <si>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</si>
  <si>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</si>
  <si>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</si>
  <si>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</si>
  <si>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</si>
  <si>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</si>
  <si>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</si>
  <si>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</si>
  <si>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</si>
  <si>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</si>
  <si>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</si>
  <si>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</si>
  <si>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</si>
  <si>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</si>
  <si>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</si>
  <si>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</si>
  <si>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</si>
  <si>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</si>
  <si>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</si>
  <si>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</si>
  <si>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</si>
  <si>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</si>
  <si>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</si>
  <si>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</si>
  <si>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</si>
  <si>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</si>
  <si>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</si>
  <si>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</si>
  <si>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</si>
  <si>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</si>
  <si>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</si>
  <si>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</si>
  <si>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</si>
  <si>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</si>
  <si>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</si>
  <si>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</si>
  <si>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</si>
  <si>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</si>
  <si>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</si>
  <si>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</si>
  <si>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</si>
  <si>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</si>
  <si>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</si>
  <si>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</si>
  <si>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</si>
  <si>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</si>
  <si>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</si>
  <si>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</si>
  <si>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</si>
  <si>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</si>
  <si>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</si>
  <si>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</si>
  <si>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</si>
  <si>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</si>
  <si>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</si>
  <si>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</si>
  <si>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</si>
  <si>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</si>
  <si>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</si>
  <si>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</si>
  <si>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</si>
  <si>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</si>
  <si>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</si>
  <si>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</si>
  <si>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</si>
  <si>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</si>
  <si>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</si>
  <si>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</si>
  <si>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</si>
  <si>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</si>
  <si>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</si>
  <si>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</si>
  <si>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</si>
  <si>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</si>
  <si>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</si>
  <si>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</si>
  <si>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</si>
  <si>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</si>
  <si>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</si>
  <si>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</si>
  <si>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</si>
  <si>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</si>
  <si>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</si>
  <si>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</si>
  <si>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</si>
  <si>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</si>
  <si>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</si>
  <si>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</si>
  <si>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</si>
  <si>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</si>
  <si>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</si>
  <si>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</si>
  <si>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</si>
  <si>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</si>
  <si>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</si>
  <si>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</si>
  <si>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</si>
  <si>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</si>
  <si>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</si>
  <si>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</si>
  <si>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</si>
  <si>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</si>
  <si>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</si>
  <si>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</si>
  <si>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</si>
  <si>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</si>
  <si>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</si>
  <si>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</si>
  <si>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</si>
  <si>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</si>
  <si>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</si>
  <si>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</si>
  <si>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</si>
  <si>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</si>
  <si>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</si>
  <si>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</si>
  <si>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</si>
  <si>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</si>
  <si>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</si>
  <si>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</si>
  <si>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</si>
  <si>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</si>
  <si>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</si>
  <si>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</si>
  <si>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</si>
  <si>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</si>
  <si>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</si>
  <si>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</si>
  <si>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</si>
  <si>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</si>
  <si>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</si>
  <si>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</si>
  <si>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</si>
  <si>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</si>
  <si>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</si>
  <si>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</si>
  <si>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</si>
  <si>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</si>
  <si>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</si>
  <si>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</si>
  <si>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</si>
  <si>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</si>
  <si>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</si>
  <si>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</si>
  <si>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</si>
  <si>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</si>
  <si>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</si>
  <si>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</si>
  <si>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</si>
  <si>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</si>
  <si>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</si>
  <si>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</si>
  <si>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</si>
  <si>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</si>
  <si>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</si>
  <si>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</si>
  <si>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</si>
  <si>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</si>
  <si>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</si>
  <si>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</si>
  <si>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</si>
  <si>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</si>
  <si>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</si>
  <si>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</si>
  <si>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</si>
  <si>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</si>
  <si>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</si>
  <si>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</si>
  <si>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</si>
  <si>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</si>
  <si>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</si>
  <si>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</si>
  <si>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</si>
  <si>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</si>
  <si>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</si>
  <si>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</si>
  <si>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</si>
  <si>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</si>
  <si>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</si>
  <si>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</si>
  <si>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</si>
  <si>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</si>
  <si>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</si>
  <si>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</si>
  <si>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</si>
  <si>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</si>
  <si>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</si>
  <si>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</si>
  <si>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</si>
  <si>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</si>
  <si>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</si>
  <si>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</si>
  <si>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</si>
  <si>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</si>
  <si>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</si>
  <si>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</si>
  <si>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</si>
  <si>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</si>
  <si>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</si>
  <si>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</si>
  <si>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</si>
  <si>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</si>
  <si>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</si>
  <si>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</si>
  <si>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</si>
  <si>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</si>
  <si>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</si>
  <si>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</si>
  <si>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</si>
  <si>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</si>
  <si>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</si>
  <si>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</si>
  <si>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</si>
  <si>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</si>
  <si>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</si>
  <si>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</si>
  <si>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</si>
  <si>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</si>
  <si>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</si>
  <si>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</si>
  <si>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</si>
  <si>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</si>
  <si>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</si>
  <si>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</si>
  <si>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</si>
  <si>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</si>
  <si>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</si>
  <si>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</si>
  <si>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</si>
  <si>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</si>
  <si>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</si>
  <si>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</si>
  <si>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</si>
  <si>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</si>
  <si>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</si>
  <si>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</si>
  <si>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</si>
  <si>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</si>
  <si>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</si>
  <si>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</si>
  <si>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</si>
  <si>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</si>
  <si>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</si>
  <si>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</si>
  <si>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</si>
  <si>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</si>
  <si>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</si>
  <si>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</si>
  <si>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</si>
  <si>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</si>
  <si>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</si>
  <si>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</si>
  <si>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</si>
  <si>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</si>
  <si>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</si>
  <si>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</si>
  <si>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</si>
  <si>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</si>
  <si>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</si>
  <si>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</si>
  <si>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</si>
  <si>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</si>
  <si>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</si>
  <si>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</si>
  <si>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</si>
  <si>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</si>
  <si>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</si>
  <si>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</si>
  <si>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</si>
  <si>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</si>
  <si>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</si>
  <si>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</si>
  <si>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</si>
  <si>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</si>
  <si>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</si>
  <si>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</si>
  <si>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</si>
  <si>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</si>
  <si>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</si>
  <si>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</si>
  <si>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</si>
  <si>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</si>
  <si>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</si>
  <si>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</si>
  <si>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</si>
  <si>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</si>
  <si>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</si>
  <si>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</si>
  <si>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</si>
  <si>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</si>
  <si>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</si>
  <si>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</si>
  <si>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</si>
  <si>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</si>
  <si>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</si>
  <si>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</si>
  <si>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</si>
  <si>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</si>
  <si>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</si>
  <si>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</si>
  <si>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</si>
  <si>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</si>
  <si>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</si>
  <si>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</si>
  <si>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</si>
  <si>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</si>
  <si>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</si>
  <si>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</si>
  <si>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</si>
  <si>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</si>
  <si>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</si>
  <si>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</si>
  <si>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</si>
  <si>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</si>
  <si>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</si>
  <si>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</si>
  <si>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</si>
  <si>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</si>
  <si>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</si>
  <si>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</si>
  <si>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</si>
  <si>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</si>
  <si>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</si>
  <si>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</si>
  <si>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</si>
  <si>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</si>
  <si>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</si>
  <si>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</si>
  <si>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</si>
  <si>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</si>
  <si>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</si>
  <si>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</si>
  <si>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</si>
  <si>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</si>
  <si>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</si>
  <si>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</si>
  <si>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</si>
  <si>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</si>
  <si>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</si>
  <si>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</si>
  <si>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</si>
  <si>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</si>
  <si>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</si>
  <si>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</si>
  <si>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</si>
  <si>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</si>
  <si>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</si>
  <si>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</si>
  <si>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</si>
  <si>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</si>
  <si>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</si>
  <si>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</si>
  <si>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</si>
  <si>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</si>
  <si>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</si>
  <si>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</si>
  <si>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</si>
  <si>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</si>
  <si>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</si>
  <si>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</si>
  <si>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</si>
  <si>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</si>
  <si>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</si>
  <si>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</si>
  <si>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</si>
  <si>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</si>
  <si>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</si>
  <si>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</si>
  <si>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</si>
  <si>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</si>
  <si>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</si>
  <si>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</si>
  <si>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</si>
  <si>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</si>
  <si>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</si>
  <si>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</si>
  <si>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</si>
  <si>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</si>
  <si>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</si>
  <si>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</si>
  <si>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</si>
  <si>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</si>
  <si>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</si>
  <si>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</si>
  <si>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</si>
  <si>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</si>
  <si>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</si>
  <si>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</si>
  <si>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</si>
  <si>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</si>
  <si>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</si>
  <si>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</si>
  <si>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</si>
  <si>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</si>
  <si>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</si>
  <si>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</si>
  <si>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</si>
  <si>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</si>
  <si>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</si>
  <si>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</si>
  <si>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</si>
  <si>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</si>
  <si>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</si>
  <si>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</si>
  <si>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</si>
  <si>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</si>
  <si>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</si>
  <si>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</si>
  <si>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</si>
  <si>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</si>
  <si>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</si>
  <si>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</si>
  <si>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</si>
  <si>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</si>
  <si>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</si>
  <si>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</si>
  <si>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</si>
  <si>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</si>
  <si>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</si>
  <si>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</si>
  <si>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</si>
  <si>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</si>
  <si>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</si>
  <si>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</si>
  <si>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</si>
  <si>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</si>
  <si>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</si>
  <si>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</si>
  <si>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</si>
  <si>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</si>
  <si>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</si>
  <si>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</si>
  <si>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</si>
  <si>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</si>
  <si>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</si>
  <si>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</si>
  <si>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</si>
  <si>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</si>
  <si>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</si>
  <si>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</si>
  <si>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</si>
  <si>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</si>
  <si>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</si>
  <si>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</si>
  <si>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</si>
  <si>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</si>
  <si>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</si>
  <si>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</si>
  <si>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</si>
  <si>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</si>
  <si>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</si>
  <si>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</si>
  <si>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</si>
  <si>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</si>
  <si>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</si>
  <si>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</si>
  <si>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</si>
  <si>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</si>
  <si>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</si>
  <si>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</si>
  <si>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</si>
  <si>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</si>
  <si>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</si>
  <si>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</si>
  <si>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</si>
  <si>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</si>
  <si>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</si>
  <si>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</si>
  <si>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</si>
  <si>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</si>
  <si>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</si>
  <si>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</si>
  <si>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</si>
  <si>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</si>
  <si>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</si>
  <si>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</si>
  <si>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</si>
  <si>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</si>
  <si>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</si>
  <si>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</si>
  <si>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</si>
  <si>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</si>
  <si>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</si>
  <si>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</si>
  <si>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</si>
  <si>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</si>
  <si>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</si>
  <si>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</si>
  <si>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</si>
  <si>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</si>
  <si>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</si>
  <si>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</si>
  <si>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</si>
  <si>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</si>
  <si>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</si>
  <si>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</si>
  <si>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</si>
  <si>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</si>
  <si>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</si>
  <si>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</si>
  <si>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</si>
  <si>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</si>
  <si>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</si>
  <si>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</si>
  <si>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</si>
  <si>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</si>
  <si>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</si>
  <si>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</si>
  <si>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</si>
  <si>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</si>
  <si>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</si>
  <si>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</si>
  <si>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</si>
  <si>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</si>
  <si>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</si>
  <si>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</si>
  <si>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</si>
  <si>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</si>
  <si>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</si>
  <si>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</si>
  <si>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</si>
  <si>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</si>
  <si>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</si>
  <si>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</si>
  <si>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</si>
  <si>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</si>
  <si>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</si>
  <si>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</si>
  <si>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</si>
  <si>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</si>
  <si>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</si>
  <si>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</si>
  <si>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</si>
  <si>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</si>
  <si>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</si>
  <si>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</si>
  <si>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</si>
  <si>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</si>
  <si>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</si>
  <si>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</si>
  <si>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</si>
  <si>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</si>
  <si>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</si>
  <si>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</si>
  <si>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</si>
  <si>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</si>
  <si>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</si>
  <si>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</si>
  <si>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</si>
  <si>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</si>
  <si>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</si>
  <si>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</si>
  <si>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</si>
  <si>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</si>
  <si>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</si>
  <si>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</si>
  <si>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</si>
  <si>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</si>
  <si>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</si>
  <si>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</si>
  <si>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</si>
  <si>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</si>
  <si>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</si>
  <si>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</si>
  <si>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</si>
  <si>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</si>
  <si>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</si>
  <si>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</si>
  <si>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</si>
  <si>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</si>
  <si>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</si>
  <si>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</si>
  <si>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</si>
  <si>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</si>
  <si>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</si>
  <si>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</si>
  <si>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</si>
  <si>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</si>
  <si>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</si>
  <si>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</si>
  <si>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</si>
  <si>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</si>
  <si>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</si>
  <si>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</si>
  <si>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</si>
  <si>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</si>
  <si>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</si>
  <si>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</si>
  <si>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</si>
  <si>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</si>
  <si>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</si>
  <si>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</si>
  <si>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</si>
  <si>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</si>
  <si>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</si>
  <si>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</si>
  <si>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</si>
  <si>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</si>
  <si>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</si>
  <si>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</si>
  <si>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</si>
  <si>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</si>
  <si>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</si>
  <si>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</si>
  <si>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</si>
  <si>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</si>
  <si>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</si>
  <si>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</si>
  <si>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</si>
  <si>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</si>
  <si>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</si>
  <si>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</si>
  <si>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</si>
  <si>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</si>
  <si>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</si>
  <si>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</si>
  <si>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</si>
  <si>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</si>
  <si>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</si>
  <si>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</si>
  <si>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</si>
  <si>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</si>
  <si>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</si>
  <si>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</si>
  <si>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</si>
  <si>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</si>
  <si>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</si>
  <si>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</si>
  <si>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</si>
  <si>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</si>
  <si>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</si>
  <si>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</si>
  <si>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</si>
  <si>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</si>
  <si>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</si>
  <si>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</si>
  <si>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</si>
  <si>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</si>
  <si>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</si>
  <si>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</si>
  <si>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</si>
  <si>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</si>
  <si>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</si>
  <si>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</si>
  <si>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</si>
  <si>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</si>
  <si>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</si>
  <si>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</si>
  <si>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</si>
  <si>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</si>
  <si>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</si>
  <si>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</si>
  <si>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</si>
  <si>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</si>
  <si>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</si>
  <si>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</si>
  <si>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</si>
  <si>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</si>
  <si>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</si>
  <si>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</si>
  <si>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</si>
  <si>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</si>
  <si>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</si>
  <si>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</si>
  <si>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</si>
  <si>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</si>
  <si>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</si>
  <si>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</si>
  <si>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</si>
  <si>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</si>
  <si>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</si>
  <si>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</si>
  <si>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</si>
  <si>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</si>
  <si>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</si>
  <si>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</si>
  <si>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</si>
  <si>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</si>
  <si>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</si>
  <si>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</si>
  <si>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</si>
  <si>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</si>
  <si>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</si>
  <si>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</si>
  <si>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</si>
  <si>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</si>
  <si>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</si>
  <si>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</si>
  <si>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</si>
  <si>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</si>
  <si>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</si>
  <si>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</si>
  <si>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</si>
  <si>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</si>
  <si>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</si>
  <si>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</si>
  <si>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</si>
  <si>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</si>
  <si>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</si>
  <si>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</si>
  <si>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</si>
  <si>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</si>
  <si>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</si>
  <si>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</si>
  <si>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</si>
  <si>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</si>
  <si>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</si>
  <si>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</si>
  <si>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</si>
  <si>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</si>
  <si>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</si>
  <si>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</si>
  <si>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</si>
  <si>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</si>
  <si>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</si>
  <si>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</si>
  <si>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</si>
  <si>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</si>
  <si>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</si>
  <si>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</si>
  <si>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</si>
  <si>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</si>
  <si>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</si>
  <si>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</si>
  <si>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</si>
  <si>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</si>
  <si>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</si>
  <si>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</si>
  <si>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</si>
  <si>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</si>
  <si>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</si>
  <si>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</si>
  <si>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</si>
  <si>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</si>
  <si>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</si>
  <si>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</si>
  <si>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</si>
  <si>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</si>
  <si>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</si>
  <si>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</si>
  <si>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</si>
  <si>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</si>
  <si>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</si>
  <si>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</si>
  <si>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</si>
  <si>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</si>
  <si>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</si>
  <si>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</si>
  <si>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</si>
  <si>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</si>
  <si>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</si>
  <si>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</si>
  <si>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</si>
  <si>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</si>
  <si>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</si>
  <si>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</si>
  <si>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</si>
  <si>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</si>
  <si>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</si>
  <si>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</si>
  <si>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</si>
  <si>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</si>
  <si>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</si>
  <si>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</si>
  <si>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</si>
  <si>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</si>
  <si>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</si>
  <si>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</si>
  <si>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</si>
  <si>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</si>
  <si>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</si>
  <si>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</si>
  <si>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</si>
  <si>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</si>
  <si>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</si>
  <si>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</si>
  <si>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</si>
  <si>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</si>
  <si>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</si>
  <si>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</si>
  <si>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</si>
  <si>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</si>
  <si>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</si>
  <si>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</si>
  <si>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</si>
  <si>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</si>
  <si>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</si>
  <si>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</si>
  <si>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</si>
  <si>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</si>
  <si>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</si>
  <si>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</si>
  <si>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</si>
  <si>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</si>
  <si>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</si>
  <si>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</si>
  <si>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</si>
  <si>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</si>
  <si>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</si>
  <si>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</si>
  <si>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</si>
  <si>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</si>
  <si>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</si>
  <si>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</si>
  <si>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</si>
  <si>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</si>
  <si>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</si>
  <si>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</si>
  <si>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</si>
  <si>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</si>
  <si>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</si>
  <si>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</si>
  <si>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</si>
  <si>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</si>
  <si>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</si>
  <si>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</si>
  <si>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</si>
  <si>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</si>
  <si>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</si>
  <si>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</si>
  <si>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</si>
  <si>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</si>
  <si>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</si>
  <si>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</si>
  <si>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</si>
  <si>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</si>
  <si>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</si>
  <si>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</si>
  <si>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</si>
  <si>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</si>
  <si>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</si>
  <si>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</si>
  <si>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</si>
  <si>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</si>
  <si>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</si>
  <si>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</si>
  <si>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</si>
  <si>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</si>
  <si>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</si>
  <si>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</si>
  <si>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</si>
  <si>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</si>
  <si>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</si>
  <si>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</si>
  <si>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</si>
  <si>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</si>
  <si>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</si>
  <si>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</si>
  <si>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</si>
  <si>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</si>
  <si>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</si>
  <si>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</si>
  <si>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</si>
  <si>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</si>
  <si>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</si>
  <si>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</si>
  <si>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</si>
  <si>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</si>
  <si>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</si>
  <si>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</si>
  <si>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</si>
  <si>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</si>
  <si>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</si>
  <si>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</si>
  <si>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</si>
  <si>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</si>
  <si>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</si>
  <si>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</si>
  <si>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</si>
  <si>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</si>
  <si>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</si>
  <si>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</si>
  <si>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</si>
  <si>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</si>
  <si>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</si>
  <si>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</si>
  <si>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</si>
  <si>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</si>
  <si>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</si>
  <si>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</si>
  <si>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</si>
  <si>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</si>
  <si>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</si>
  <si>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</si>
  <si>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</si>
  <si>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</si>
  <si>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</si>
  <si>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</si>
  <si>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</si>
  <si>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</si>
  <si>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</si>
  <si>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</si>
  <si>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</si>
  <si>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</si>
  <si>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</si>
  <si>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</si>
  <si>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</si>
  <si>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</si>
  <si>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</si>
  <si>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</si>
  <si>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</si>
  <si>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</si>
  <si>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</si>
  <si>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</si>
  <si>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</si>
  <si>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</si>
  <si>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</si>
  <si>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</si>
  <si>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</si>
  <si>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</si>
  <si>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</si>
  <si>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</si>
  <si>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</si>
  <si>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</si>
  <si>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</si>
  <si>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</si>
  <si>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</si>
  <si>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</si>
  <si>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</si>
  <si>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</si>
  <si>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</si>
  <si>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</si>
  <si>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</si>
  <si>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</si>
  <si>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</si>
  <si>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</si>
  <si>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</si>
  <si>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</si>
  <si>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</si>
  <si>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</si>
  <si>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</si>
  <si>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</si>
  <si>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</si>
  <si>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</si>
  <si>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</si>
  <si>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</si>
  <si>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</si>
  <si>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</si>
  <si>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</si>
  <si>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</si>
  <si>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</si>
  <si>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</si>
  <si>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</si>
  <si>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</si>
  <si>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</si>
  <si>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</si>
  <si>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</si>
  <si>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</si>
  <si>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</si>
  <si>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</si>
  <si>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</si>
  <si>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</si>
  <si>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</si>
  <si>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</si>
  <si>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</si>
  <si>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</si>
  <si>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</si>
  <si>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</si>
  <si>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</si>
  <si>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</si>
  <si>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</si>
  <si>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</si>
  <si>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</si>
  <si>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</si>
  <si>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</si>
  <si>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</si>
  <si>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</si>
  <si>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</si>
  <si>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</si>
  <si>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</si>
  <si>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</si>
  <si>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</si>
  <si>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</si>
  <si>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</si>
  <si>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</si>
  <si>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</si>
  <si>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</si>
  <si>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</si>
  <si>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</si>
  <si>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</si>
  <si>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</si>
  <si>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</si>
  <si>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</si>
  <si>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</si>
  <si>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</si>
  <si>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</si>
  <si>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</si>
  <si>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</si>
  <si>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</si>
  <si>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</si>
  <si>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</si>
  <si>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</si>
  <si>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</si>
  <si>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</si>
  <si>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</si>
  <si>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</si>
  <si>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</si>
  <si>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</si>
  <si>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</si>
  <si>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</si>
  <si>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</si>
  <si>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</si>
  <si>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</si>
  <si>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</si>
  <si>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</si>
  <si>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</si>
  <si>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</si>
  <si>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</si>
  <si>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</si>
  <si>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</si>
  <si>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</si>
  <si>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</si>
  <si>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</si>
  <si>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</si>
  <si>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</si>
  <si>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</si>
  <si>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</si>
  <si>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</si>
  <si>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</si>
  <si>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</si>
  <si>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</si>
  <si>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</si>
  <si>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</si>
  <si>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</si>
  <si>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</si>
  <si>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</si>
  <si>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</si>
  <si>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</si>
  <si>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</si>
  <si>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</si>
  <si>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</si>
  <si>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</si>
  <si>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</si>
  <si>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</si>
  <si>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</si>
  <si>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</si>
  <si>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</si>
  <si>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</si>
  <si>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</si>
  <si>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</si>
  <si>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</si>
  <si>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</si>
  <si>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</si>
  <si>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</si>
  <si>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</si>
  <si>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</si>
  <si>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</si>
  <si>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</si>
  <si>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</si>
  <si>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</si>
  <si>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</si>
  <si>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</si>
  <si>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</si>
  <si>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</si>
  <si>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</si>
  <si>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</si>
  <si>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</si>
  <si>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</si>
  <si>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</si>
  <si>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</si>
  <si>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</si>
  <si>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</si>
  <si>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</si>
  <si>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</si>
  <si>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</si>
  <si>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</si>
  <si>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</si>
  <si>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</si>
  <si>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</si>
  <si>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</si>
  <si>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</si>
  <si>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</si>
  <si>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</si>
  <si>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</si>
  <si>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</si>
  <si>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</si>
  <si>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</si>
  <si>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</si>
  <si>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</si>
  <si>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</si>
  <si>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</si>
  <si>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</si>
  <si>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</si>
  <si>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</si>
  <si>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</si>
  <si>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</si>
  <si>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</si>
  <si>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</si>
  <si>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</si>
  <si>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</si>
  <si>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</si>
  <si>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</si>
  <si>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</si>
  <si>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</si>
  <si>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</si>
  <si>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</si>
  <si>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</si>
  <si>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</si>
  <si>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</si>
  <si>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</si>
  <si>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</si>
  <si>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</si>
  <si>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</si>
  <si>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</si>
  <si>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</si>
  <si>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</si>
  <si>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</si>
  <si>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</si>
  <si>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</si>
  <si>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</si>
  <si>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</si>
  <si>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</si>
  <si>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</si>
  <si>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</si>
  <si>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</si>
  <si>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</si>
  <si>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</si>
  <si>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</si>
  <si>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</si>
  <si>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</si>
  <si>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</si>
  <si>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</si>
  <si>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</si>
  <si>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</si>
  <si>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</si>
  <si>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</si>
  <si>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</si>
  <si>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</si>
  <si>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</si>
  <si>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</si>
  <si>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</si>
  <si>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</si>
  <si>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</si>
  <si>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</si>
  <si>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</si>
  <si>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</si>
  <si>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</si>
  <si>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</si>
  <si>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</si>
  <si>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</si>
  <si>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</si>
  <si>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</si>
  <si>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</si>
  <si>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</si>
  <si>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</si>
  <si>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</si>
  <si>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</si>
  <si>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</si>
  <si>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</si>
  <si>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</si>
  <si>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</si>
  <si>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</si>
  <si>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</si>
  <si>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</si>
  <si>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</si>
  <si>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</si>
  <si>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</si>
  <si>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</si>
  <si>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</si>
  <si>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</si>
  <si>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</si>
  <si>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</si>
  <si>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</si>
  <si>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</si>
  <si>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</si>
  <si>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</si>
  <si>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</si>
  <si>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</si>
  <si>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</si>
  <si>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</si>
  <si>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</si>
  <si>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</si>
  <si>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</si>
  <si>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</si>
  <si>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</si>
  <si>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</si>
  <si>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</si>
  <si>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</si>
  <si>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</si>
  <si>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</si>
  <si>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</si>
  <si>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</si>
  <si>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</si>
  <si>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</si>
  <si>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</si>
  <si>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</si>
  <si>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</si>
  <si>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</si>
  <si>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</si>
  <si>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</si>
  <si>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</si>
  <si>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</si>
  <si>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</si>
  <si>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</si>
  <si>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</si>
  <si>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</si>
  <si>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</si>
  <si>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</si>
  <si>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</si>
  <si>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</si>
  <si>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</si>
  <si>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</si>
  <si>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</si>
  <si>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</si>
  <si>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</si>
  <si>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</si>
  <si>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</si>
  <si>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</si>
  <si>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</si>
  <si>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</si>
  <si>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</si>
  <si>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</si>
  <si>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</si>
  <si>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</si>
  <si>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</si>
  <si>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</si>
  <si>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</si>
  <si>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</si>
  <si>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</si>
  <si>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</si>
  <si>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</si>
  <si>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</si>
  <si>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</si>
  <si>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</si>
  <si>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</si>
  <si>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</si>
  <si>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</si>
  <si>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</si>
  <si>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</si>
  <si>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</si>
  <si>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</si>
  <si>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</si>
  <si>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</si>
  <si>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</si>
  <si>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</si>
  <si>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</si>
  <si>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</si>
  <si>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</si>
  <si>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</si>
  <si>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</si>
  <si>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</si>
  <si>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</si>
  <si>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</si>
  <si>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</si>
  <si>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</si>
  <si>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</si>
  <si>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</si>
  <si>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</si>
  <si>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</si>
  <si>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</si>
  <si>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</si>
  <si>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</si>
  <si>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</si>
  <si>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</si>
  <si>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</si>
  <si>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</si>
  <si>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</si>
  <si>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</si>
  <si>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</si>
  <si>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</si>
  <si>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</si>
  <si>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</si>
  <si>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</si>
  <si>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</si>
  <si>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</si>
  <si>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</si>
  <si>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</si>
  <si>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</si>
  <si>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</si>
  <si>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</si>
  <si>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</si>
  <si>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</si>
  <si>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</si>
  <si>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</si>
  <si>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</si>
  <si>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</si>
  <si>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</si>
  <si>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</si>
  <si>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</si>
  <si>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</si>
  <si>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</si>
  <si>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</si>
  <si>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</si>
  <si>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</si>
  <si>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</si>
  <si>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</si>
  <si>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</si>
  <si>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</si>
  <si>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</si>
  <si>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</si>
  <si>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</si>
  <si>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</si>
  <si>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</si>
  <si>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</si>
  <si>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</si>
  <si>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</si>
  <si>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</si>
  <si>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</si>
  <si>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</si>
  <si>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</si>
  <si>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</si>
  <si>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</si>
  <si>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</si>
  <si>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</si>
  <si>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</si>
  <si>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</si>
  <si>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</si>
  <si>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</si>
  <si>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</si>
  <si>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</si>
  <si>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</si>
  <si>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</si>
  <si>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</si>
  <si>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</si>
  <si>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</si>
  <si>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</si>
  <si>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</si>
  <si>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</si>
  <si>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</si>
  <si>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</si>
  <si>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</si>
  <si>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</si>
  <si>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</si>
  <si>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</si>
  <si>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</si>
  <si>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</si>
  <si>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</si>
  <si>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</si>
  <si>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</si>
  <si>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</si>
  <si>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</si>
  <si>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</si>
  <si>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</si>
  <si>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</si>
  <si>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</si>
  <si>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</si>
  <si>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</si>
  <si>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</si>
  <si>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</si>
  <si>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</si>
  <si>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</si>
  <si>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</si>
  <si>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</si>
  <si>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</si>
  <si>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</si>
  <si>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</si>
  <si>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</si>
  <si>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</si>
  <si>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</si>
  <si>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</si>
  <si>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</si>
  <si>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</si>
  <si>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</si>
  <si>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</si>
  <si>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</si>
  <si>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</si>
  <si>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</si>
  <si>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</si>
  <si>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</si>
  <si>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</si>
  <si>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</si>
  <si>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</si>
  <si>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</si>
  <si>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</si>
  <si>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</si>
  <si>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</si>
  <si>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</si>
  <si>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</si>
  <si>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</si>
  <si>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</si>
  <si>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</si>
  <si>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</si>
  <si>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</si>
  <si>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</si>
  <si>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</si>
  <si>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</si>
  <si>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</si>
  <si>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</si>
  <si>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</si>
  <si>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</si>
  <si>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</si>
  <si>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</si>
  <si>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</si>
  <si>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</si>
  <si>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</si>
  <si>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</si>
  <si>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</si>
  <si>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</si>
  <si>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</si>
  <si>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</si>
  <si>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</si>
  <si>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</si>
  <si>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</si>
  <si>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</si>
  <si>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</si>
  <si>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</si>
  <si>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</si>
  <si>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</si>
  <si>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</si>
  <si>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</si>
  <si>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</si>
  <si>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</si>
  <si>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</si>
  <si>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</si>
  <si>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</si>
  <si>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</si>
  <si>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</si>
  <si>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</si>
  <si>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</si>
  <si>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</si>
  <si>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</si>
  <si>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</si>
  <si>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</si>
  <si>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</si>
  <si>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</si>
  <si>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</si>
  <si>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</si>
  <si>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</si>
  <si>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</si>
  <si>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</si>
  <si>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</si>
  <si>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</si>
  <si>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</si>
  <si>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</si>
  <si>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</si>
  <si>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</si>
  <si>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</si>
  <si>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</si>
  <si>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</si>
  <si>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</si>
  <si>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</si>
  <si>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</si>
  <si>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</si>
  <si>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</si>
  <si>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</si>
  <si>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</si>
  <si>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</si>
  <si>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</si>
  <si>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</si>
  <si>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</si>
  <si>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</si>
  <si>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</si>
  <si>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</si>
  <si>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</si>
  <si>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</si>
  <si>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</si>
  <si>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</si>
  <si>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</si>
  <si>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</si>
  <si>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</si>
  <si>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</si>
  <si>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</si>
  <si>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</si>
  <si>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</si>
  <si>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</si>
  <si>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</si>
  <si>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</si>
  <si>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</si>
  <si>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</si>
  <si>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</si>
  <si>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</si>
  <si>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</si>
  <si>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</si>
  <si>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</si>
  <si>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</si>
  <si>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</si>
  <si>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</si>
  <si>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</si>
  <si>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</si>
  <si>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</si>
  <si>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</si>
  <si>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</si>
  <si>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</si>
  <si>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</si>
  <si>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</si>
  <si>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</si>
  <si>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</si>
  <si>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</si>
  <si>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</si>
  <si>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</si>
  <si>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</si>
  <si>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</si>
  <si>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</si>
  <si>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</si>
  <si>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</si>
  <si>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</si>
  <si>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</si>
  <si>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</si>
  <si>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</si>
  <si>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</si>
  <si>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</si>
  <si>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</si>
  <si>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</si>
  <si>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</si>
  <si>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</si>
  <si>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</si>
  <si>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</si>
  <si>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</si>
  <si>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</si>
  <si>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</si>
  <si>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</si>
  <si>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</si>
  <si>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</si>
  <si>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</si>
  <si>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</si>
  <si>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</si>
  <si>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</si>
  <si>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</si>
  <si>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</si>
  <si>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</si>
  <si>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</si>
  <si>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</si>
  <si>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</si>
  <si>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</si>
  <si>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</si>
  <si>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</si>
  <si>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</si>
  <si>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</si>
  <si>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</si>
  <si>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</si>
  <si>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</si>
  <si>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</si>
  <si>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</si>
  <si>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</si>
  <si>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</si>
  <si>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</si>
  <si>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</si>
  <si>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</si>
  <si>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</si>
  <si>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</si>
  <si>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</si>
  <si>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</si>
  <si>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</si>
  <si>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</si>
  <si>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</si>
  <si>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</si>
  <si>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</si>
  <si>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</si>
  <si>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</si>
  <si>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</si>
  <si>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</si>
  <si>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</si>
  <si>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</si>
  <si>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</si>
  <si>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</si>
  <si>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</si>
  <si>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</si>
  <si>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</si>
  <si>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</si>
  <si>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</si>
  <si>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</si>
  <si>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</si>
  <si>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</si>
  <si>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</si>
  <si>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</si>
  <si>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</si>
  <si>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</si>
  <si>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</si>
  <si>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</si>
  <si>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</si>
  <si>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</si>
  <si>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</si>
  <si>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</si>
  <si>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</si>
  <si>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</si>
  <si>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</si>
  <si>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</si>
  <si>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</si>
  <si>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</si>
  <si>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</si>
  <si>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</si>
  <si>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</si>
  <si>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</si>
  <si>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</si>
  <si>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</si>
  <si>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</si>
  <si>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</si>
  <si>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</si>
  <si>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</si>
  <si>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</si>
  <si>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</si>
  <si>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</si>
  <si>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</si>
  <si>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</si>
  <si>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</si>
  <si>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</si>
  <si>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</si>
  <si>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</si>
  <si>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</si>
  <si>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</si>
  <si>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</si>
  <si>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</si>
  <si>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</si>
  <si>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</si>
  <si>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</si>
  <si>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</si>
  <si>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</si>
  <si>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</si>
  <si>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</si>
  <si>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</si>
  <si>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</si>
  <si>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</si>
  <si>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</si>
  <si>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</si>
  <si>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</si>
  <si>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</si>
  <si>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</si>
  <si>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</si>
  <si>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</si>
  <si>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</si>
  <si>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</si>
  <si>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</si>
  <si>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</si>
  <si>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</si>
  <si>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</si>
  <si>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</si>
  <si>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</si>
  <si>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</si>
  <si>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</si>
  <si>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</si>
  <si>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</si>
  <si>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</si>
  <si>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</si>
  <si>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</si>
  <si>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</si>
  <si>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</si>
  <si>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</si>
  <si>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</si>
  <si>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</si>
  <si>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</si>
  <si>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</si>
  <si>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</si>
  <si>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</si>
  <si>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</si>
  <si>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</si>
  <si>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</si>
  <si>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</si>
  <si>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</si>
  <si>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</si>
  <si>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</si>
  <si>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</si>
  <si>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</si>
  <si>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</si>
  <si>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</si>
  <si>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</si>
  <si>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</si>
  <si>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</si>
  <si>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</si>
  <si>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</si>
  <si>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</si>
  <si>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</si>
  <si>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</si>
  <si>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</si>
  <si>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</si>
  <si>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</si>
  <si>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</si>
  <si>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</si>
  <si>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</si>
  <si>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</si>
  <si>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</si>
  <si>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</si>
  <si>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</si>
  <si>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</si>
  <si>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</si>
  <si>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</si>
  <si>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</si>
  <si>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</si>
  <si>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</si>
  <si>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</si>
  <si>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</si>
  <si>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</si>
  <si>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</si>
  <si>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</si>
  <si>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</si>
  <si>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</si>
  <si>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</si>
  <si>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</si>
  <si>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</si>
  <si>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</si>
  <si>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</si>
  <si>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</si>
  <si>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</si>
  <si>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</si>
  <si>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</si>
  <si>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</si>
  <si>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</si>
  <si>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</si>
  <si>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</si>
  <si>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</si>
  <si>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</si>
  <si>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</si>
  <si>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</si>
  <si>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</si>
  <si>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</si>
  <si>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</si>
  <si>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</si>
  <si>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</si>
  <si>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</si>
  <si>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</si>
  <si>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</si>
  <si>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</si>
  <si>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</si>
  <si>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</si>
  <si>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</si>
  <si>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</si>
  <si>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</si>
  <si>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</si>
  <si>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</si>
  <si>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</si>
  <si>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</si>
  <si>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</si>
  <si>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</si>
  <si>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</si>
  <si>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</si>
  <si>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</si>
  <si>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</si>
  <si>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</si>
  <si>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</si>
  <si>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</si>
  <si>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</si>
  <si>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</si>
  <si>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</si>
  <si>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</si>
  <si>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</si>
  <si>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</si>
  <si>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</si>
  <si>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</si>
  <si>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</si>
  <si>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</si>
  <si>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</si>
  <si>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</si>
  <si>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</si>
  <si>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</si>
  <si>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</si>
  <si>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</si>
  <si>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</si>
  <si>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</si>
  <si>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</si>
  <si>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</si>
  <si>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</si>
  <si>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</si>
  <si>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</si>
  <si>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</si>
  <si>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</si>
  <si>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</si>
  <si>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</si>
  <si>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</si>
  <si>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</si>
  <si>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</si>
  <si>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</si>
  <si>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</si>
  <si>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</si>
  <si>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</si>
  <si>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</si>
  <si>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</si>
  <si>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</si>
  <si>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</si>
  <si>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</si>
  <si>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</si>
  <si>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</si>
  <si>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</si>
  <si>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</si>
  <si>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</si>
  <si>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</si>
  <si>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</si>
  <si>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</si>
  <si>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</si>
  <si>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</si>
  <si>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</si>
  <si>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</si>
  <si>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</si>
  <si>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</si>
  <si>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</si>
  <si>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</si>
  <si>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</si>
  <si>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</si>
  <si>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</si>
  <si>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</si>
  <si>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</si>
  <si>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</si>
  <si>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</si>
  <si>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</si>
  <si>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</si>
  <si>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</si>
  <si>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</si>
  <si>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</si>
  <si>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</si>
  <si>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</si>
  <si>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</si>
  <si>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</si>
  <si>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</si>
  <si>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</si>
  <si>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</si>
  <si>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</si>
  <si>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</si>
  <si>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</si>
  <si>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</si>
  <si>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</si>
  <si>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</si>
  <si>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</si>
  <si>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</si>
  <si>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</si>
  <si>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</si>
  <si>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</si>
  <si>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</si>
  <si>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</si>
  <si>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</si>
  <si>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</si>
  <si>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</si>
  <si>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</si>
  <si>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</si>
  <si>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</si>
  <si>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</si>
  <si>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</si>
  <si>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</si>
  <si>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</si>
  <si>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</si>
  <si>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</si>
  <si>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</si>
  <si>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</si>
  <si>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</si>
  <si>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</si>
  <si>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</si>
  <si>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</si>
  <si>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</si>
  <si>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</si>
  <si>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</si>
  <si>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</si>
  <si>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</si>
  <si>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</si>
  <si>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</si>
  <si>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</si>
  <si>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</si>
  <si>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</si>
  <si>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</si>
  <si>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</si>
  <si>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</si>
  <si>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</si>
  <si>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</si>
  <si>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</si>
  <si>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</si>
  <si>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</si>
  <si>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</si>
  <si>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</si>
  <si>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</si>
  <si>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</si>
  <si>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</si>
  <si>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</si>
  <si>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</si>
  <si>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</si>
  <si>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</si>
  <si>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</si>
  <si>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</si>
  <si>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</si>
  <si>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</si>
  <si>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</si>
  <si>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</si>
  <si>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</si>
  <si>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</si>
  <si>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</si>
  <si>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</si>
  <si>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</si>
  <si>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</si>
  <si>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</si>
  <si>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</si>
  <si>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</si>
  <si>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</si>
  <si>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</si>
  <si>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</si>
  <si>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</si>
  <si>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</si>
  <si>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</si>
  <si>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</si>
  <si>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</si>
  <si>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</si>
  <si>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</si>
  <si>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</si>
  <si>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</si>
  <si>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</si>
  <si>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</si>
  <si>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</si>
  <si>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</si>
  <si>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</si>
  <si>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</si>
  <si>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</si>
  <si>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</si>
  <si>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</si>
  <si>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</si>
  <si>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</si>
  <si>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</si>
  <si>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</si>
  <si>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</si>
  <si>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</si>
  <si>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</si>
  <si>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</si>
  <si>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</si>
  <si>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</si>
  <si>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</si>
  <si>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</si>
  <si>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</si>
  <si>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</si>
  <si>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</si>
  <si>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</si>
  <si>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</si>
  <si>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</si>
  <si>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</si>
  <si>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</si>
  <si>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</si>
  <si>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</si>
  <si>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</si>
  <si>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</si>
  <si>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</si>
  <si>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</si>
  <si>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</si>
  <si>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</si>
  <si>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</si>
  <si>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</si>
  <si>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</si>
  <si>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</si>
  <si>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</si>
  <si>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</si>
  <si>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</si>
  <si>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</si>
  <si>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</si>
  <si>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</si>
  <si>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</si>
  <si>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</si>
  <si>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</si>
  <si>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</si>
  <si>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</si>
  <si>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</si>
  <si>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</si>
  <si>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</si>
  <si>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</si>
  <si>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</si>
  <si>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</si>
  <si>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</si>
  <si>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</si>
  <si>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</si>
  <si>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</si>
  <si>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</si>
  <si>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</si>
  <si>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</si>
  <si>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</si>
  <si>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</si>
  <si>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</si>
  <si>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</si>
  <si>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</si>
  <si>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</si>
  <si>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</si>
  <si>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</si>
  <si>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</si>
  <si>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</si>
  <si>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</si>
  <si>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</si>
  <si>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</si>
  <si>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</si>
  <si>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</si>
  <si>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</si>
  <si>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</si>
  <si>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</si>
  <si>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</si>
  <si>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</si>
  <si>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</si>
  <si>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</si>
  <si>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</si>
  <si>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</si>
  <si>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</si>
  <si>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</si>
  <si>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</si>
  <si>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</si>
  <si>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</si>
  <si>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</si>
  <si>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</si>
  <si>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</si>
  <si>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</si>
  <si>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</si>
  <si>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</si>
  <si>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</si>
  <si>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</si>
  <si>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</si>
  <si>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</si>
  <si>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</si>
  <si>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</si>
  <si>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</si>
  <si>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</si>
  <si>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</si>
  <si>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</si>
  <si>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</si>
  <si>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</si>
  <si>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</si>
  <si>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</si>
  <si>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</si>
  <si>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</si>
  <si>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</si>
  <si>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</si>
  <si>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</si>
  <si>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</si>
  <si>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</si>
  <si>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</si>
  <si>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</si>
  <si>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</si>
  <si>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</si>
  <si>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</si>
  <si>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</si>
  <si>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</si>
  <si>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</si>
  <si>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</si>
  <si>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</si>
  <si>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</si>
  <si>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</si>
  <si>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</si>
  <si>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</si>
  <si>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</si>
  <si>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</si>
  <si>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</si>
  <si>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</si>
  <si>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</si>
  <si>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</si>
  <si>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</si>
  <si>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</si>
  <si>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</si>
  <si>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</si>
  <si>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</si>
  <si>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</si>
  <si>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</si>
  <si>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</si>
  <si>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</si>
  <si>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</si>
  <si>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</si>
  <si>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</si>
  <si>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</si>
  <si>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</si>
  <si>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</si>
  <si>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</si>
  <si>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</si>
  <si>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</si>
  <si>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</si>
  <si>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</si>
  <si>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</si>
  <si>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</si>
  <si>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</si>
  <si>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</si>
  <si>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</si>
  <si>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</si>
  <si>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</si>
  <si>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</si>
  <si>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</si>
  <si>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</si>
  <si>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</si>
  <si>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</si>
  <si>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</si>
  <si>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</si>
  <si>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</si>
  <si>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</si>
  <si>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</si>
  <si>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</si>
  <si>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</si>
  <si>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</si>
  <si>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</si>
  <si>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</si>
  <si>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</si>
  <si>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</si>
  <si>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</si>
  <si>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</si>
  <si>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</si>
  <si>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</si>
  <si>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</si>
  <si>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</si>
  <si>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</si>
  <si>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</si>
  <si>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</si>
  <si>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</si>
  <si>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</si>
  <si>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</si>
  <si>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</si>
  <si>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</si>
  <si>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</si>
  <si>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</si>
  <si>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</si>
  <si>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</si>
  <si>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</si>
  <si>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</si>
  <si>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</si>
  <si>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</si>
  <si>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</si>
  <si>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</si>
  <si>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</si>
  <si>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</si>
  <si>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</si>
  <si>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</si>
  <si>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</si>
  <si>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</si>
  <si>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</si>
  <si>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</si>
  <si>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</si>
  <si>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</si>
  <si>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</si>
  <si>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</si>
  <si>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</si>
  <si>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</si>
  <si>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</si>
  <si>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</si>
  <si>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</si>
  <si>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</si>
  <si>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</si>
  <si>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</si>
  <si>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</si>
  <si>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</si>
  <si>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</si>
  <si>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</si>
  <si>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</si>
  <si>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</si>
  <si>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</si>
  <si>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</si>
  <si>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</si>
  <si>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</si>
  <si>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</si>
  <si>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</si>
  <si>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</si>
  <si>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</si>
  <si>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</si>
  <si>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</si>
  <si>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</si>
  <si>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</si>
  <si>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</si>
  <si>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</si>
  <si>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</si>
  <si>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</si>
  <si>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</si>
  <si>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</si>
  <si>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</si>
  <si>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</si>
  <si>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</si>
  <si>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</si>
  <si>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</si>
  <si>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</si>
  <si>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</si>
  <si>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</si>
  <si>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</si>
  <si>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</si>
  <si>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</si>
  <si>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</si>
  <si>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</si>
  <si>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</si>
  <si>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</si>
  <si>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</si>
  <si>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</si>
  <si>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</si>
  <si>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</si>
  <si>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</si>
  <si>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</si>
  <si>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</si>
  <si>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</si>
  <si>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</si>
  <si>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</si>
  <si>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</si>
  <si>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</si>
  <si>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</si>
  <si>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</si>
  <si>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</si>
  <si>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</si>
  <si>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</si>
  <si>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</si>
  <si>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</si>
  <si>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</si>
  <si>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</si>
  <si>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</si>
  <si>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</si>
  <si>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</si>
  <si>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</si>
  <si>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</si>
  <si>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</si>
  <si>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</si>
  <si>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</si>
  <si>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</si>
  <si>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</si>
  <si>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</si>
  <si>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</si>
  <si>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</si>
  <si>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</si>
  <si>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</si>
  <si>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</si>
  <si>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</si>
  <si>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</si>
  <si>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</si>
  <si>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</si>
  <si>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</si>
  <si>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</si>
  <si>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</si>
  <si>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</si>
  <si>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</si>
  <si>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</si>
  <si>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</si>
  <si>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</si>
  <si>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</si>
  <si>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</si>
  <si>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</si>
  <si>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</si>
  <si>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</si>
  <si>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</si>
  <si>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</si>
  <si>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</si>
  <si>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</si>
  <si>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</si>
  <si>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</si>
  <si>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</si>
  <si>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</si>
  <si>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</si>
  <si>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</si>
  <si>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</si>
  <si>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</si>
  <si>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</si>
  <si>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</si>
  <si>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</si>
  <si>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</si>
  <si>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</si>
  <si>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</si>
  <si>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</si>
  <si>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</si>
  <si>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</si>
  <si>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</si>
  <si>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</si>
  <si>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</si>
  <si>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</si>
  <si>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</si>
  <si>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</si>
  <si>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</si>
  <si>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</si>
  <si>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</si>
  <si>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</si>
  <si>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</si>
  <si>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</si>
  <si>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</si>
  <si>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</si>
  <si>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</si>
  <si>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</si>
  <si>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</si>
  <si>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</si>
  <si>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</si>
  <si>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</si>
  <si>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</si>
  <si>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</si>
  <si>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</si>
  <si>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</si>
  <si>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</si>
  <si>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</si>
  <si>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</si>
  <si>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</si>
  <si>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</si>
  <si>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</si>
  <si>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</si>
  <si>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</si>
  <si>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</si>
  <si>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</si>
  <si>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</si>
  <si>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</si>
  <si>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</si>
  <si>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</si>
  <si>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</si>
  <si>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</si>
  <si>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</si>
  <si>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</si>
  <si>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</si>
  <si>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</si>
  <si>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</si>
  <si>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</si>
  <si>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</si>
  <si>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</si>
  <si>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</si>
  <si>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</si>
  <si>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</si>
  <si>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</si>
  <si>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</si>
  <si>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</si>
  <si>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</si>
  <si>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</si>
  <si>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</si>
  <si>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</si>
  <si>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</si>
  <si>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</si>
  <si>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</si>
  <si>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</si>
  <si>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</si>
  <si>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</si>
  <si>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</si>
  <si>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</si>
  <si>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</si>
  <si>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</si>
  <si>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</si>
  <si>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</si>
  <si>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</si>
  <si>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</si>
  <si>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</si>
  <si>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</si>
  <si>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</si>
  <si>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</si>
  <si>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</si>
  <si>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</si>
  <si>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</si>
  <si>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</si>
  <si>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</si>
  <si>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</si>
  <si>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</si>
  <si>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</si>
  <si>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</si>
  <si>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</si>
  <si>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</si>
  <si>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</si>
  <si>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</si>
  <si>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</si>
  <si>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</si>
  <si>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</si>
  <si>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</si>
  <si>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</si>
  <si>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</si>
  <si>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</si>
  <si>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</si>
  <si>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</si>
  <si>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</si>
  <si>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</si>
  <si>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</si>
  <si>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</si>
  <si>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</si>
  <si>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</si>
  <si>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</si>
  <si>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</si>
  <si>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</si>
  <si>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</si>
  <si>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</si>
  <si>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</si>
  <si>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</si>
  <si>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</si>
  <si>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</si>
  <si>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</si>
  <si>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</si>
  <si>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</si>
  <si>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</si>
  <si>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</si>
  <si>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</si>
  <si>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</si>
  <si>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</si>
  <si>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</si>
  <si>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</si>
  <si>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</si>
  <si>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</si>
  <si>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</si>
  <si>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</si>
  <si>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</si>
  <si>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</si>
  <si>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</si>
  <si>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</si>
  <si>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</si>
  <si>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</si>
  <si>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</si>
  <si>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</si>
  <si>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</si>
  <si>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</si>
  <si>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</si>
  <si>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</si>
  <si>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</si>
  <si>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</si>
  <si>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</si>
  <si>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</si>
  <si>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</si>
  <si>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</si>
  <si>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</si>
  <si>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</si>
  <si>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</si>
  <si>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</si>
  <si>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</si>
  <si>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</si>
  <si>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</si>
  <si>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</si>
  <si>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</si>
  <si>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</si>
  <si>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</si>
  <si>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</si>
  <si>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</si>
  <si>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</si>
  <si>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</si>
  <si>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</si>
  <si>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</si>
  <si>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</si>
  <si>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</si>
  <si>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</si>
  <si>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</si>
  <si>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</si>
  <si>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</si>
  <si>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</si>
  <si>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</si>
  <si>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</si>
  <si>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</si>
  <si>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</si>
  <si>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</si>
  <si>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</si>
  <si>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</si>
  <si>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</si>
  <si>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</si>
  <si>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</si>
  <si>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</si>
  <si>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</si>
  <si>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</si>
  <si>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</si>
  <si>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</si>
  <si>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</si>
  <si>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</si>
  <si>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</si>
  <si>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</si>
  <si>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</si>
  <si>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</si>
  <si>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</si>
  <si>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</si>
  <si>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</si>
  <si>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</si>
  <si>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</si>
  <si>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</si>
  <si>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</si>
  <si>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</si>
  <si>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</si>
  <si>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</si>
  <si>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</si>
  <si>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</si>
  <si>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</si>
  <si>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</si>
  <si>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</si>
  <si>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</si>
  <si>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</si>
  <si>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</si>
  <si>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</si>
  <si>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</si>
  <si>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</si>
  <si>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</si>
  <si>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</si>
  <si>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</si>
  <si>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</si>
  <si>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</si>
  <si>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</si>
  <si>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</si>
  <si>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</si>
  <si>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</si>
  <si>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</si>
  <si>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</si>
  <si>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</si>
  <si>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</si>
  <si>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</si>
  <si>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</si>
  <si>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</si>
  <si>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</si>
  <si>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</si>
  <si>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</si>
  <si>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</si>
  <si>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</si>
  <si>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</si>
  <si>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</si>
  <si>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</si>
  <si>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</si>
  <si>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</si>
  <si>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</si>
  <si>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</si>
  <si>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</si>
  <si>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</si>
  <si>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</si>
  <si>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</si>
  <si>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</si>
  <si>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</si>
  <si>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</si>
  <si>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</si>
  <si>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</si>
  <si>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</si>
  <si>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</si>
  <si>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</si>
  <si>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</si>
  <si>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</si>
  <si>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</si>
  <si>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</si>
  <si>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</si>
  <si>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</si>
  <si>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</si>
  <si>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</si>
  <si>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</si>
  <si>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</si>
  <si>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</si>
  <si>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</si>
  <si>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</si>
  <si>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</si>
  <si>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</si>
  <si>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</si>
  <si>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</si>
  <si>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</si>
  <si>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</si>
  <si>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</si>
  <si>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</si>
  <si>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</si>
  <si>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</si>
  <si>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</si>
  <si>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</si>
  <si>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</si>
  <si>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</si>
  <si>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</si>
  <si>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</si>
  <si>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</si>
  <si>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</si>
  <si>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</si>
  <si>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</si>
  <si>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</si>
  <si>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</si>
  <si>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</si>
  <si>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</si>
  <si>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</si>
  <si>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</si>
  <si>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</si>
  <si>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</si>
  <si>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</si>
  <si>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</si>
  <si>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</si>
  <si>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</si>
  <si>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</si>
  <si>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</si>
  <si>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</si>
  <si>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</si>
  <si>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</si>
  <si>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</si>
  <si>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</si>
  <si>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</si>
  <si>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</si>
  <si>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</si>
  <si>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</si>
  <si>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</si>
  <si>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</si>
  <si>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</si>
  <si>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</si>
  <si>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</si>
  <si>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</si>
  <si>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</si>
  <si>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</si>
  <si>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</si>
  <si>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</si>
  <si>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</si>
  <si>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</si>
  <si>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</si>
  <si>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</si>
  <si>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</si>
  <si>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</si>
  <si>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</si>
  <si>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</si>
  <si>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</si>
  <si>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</si>
  <si>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</si>
  <si>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</si>
  <si>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</si>
  <si>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</si>
  <si>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</si>
  <si>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</si>
  <si>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</si>
  <si>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</si>
  <si>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</si>
  <si>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</si>
  <si>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</si>
  <si>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</si>
  <si>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</si>
  <si>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</si>
  <si>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</si>
  <si>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</si>
  <si>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</si>
  <si>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</si>
  <si>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</si>
  <si>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</si>
  <si>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</si>
  <si>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</si>
  <si>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</si>
  <si>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</si>
  <si>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</si>
  <si>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</si>
  <si>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</si>
  <si>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</si>
  <si>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</si>
  <si>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</si>
  <si>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</si>
  <si>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</si>
  <si>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</si>
  <si>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</si>
  <si>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</si>
  <si>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</si>
  <si>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</si>
  <si>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</si>
  <si>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</si>
  <si>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</si>
  <si>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</si>
  <si>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</si>
  <si>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</si>
  <si>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</si>
  <si>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</si>
  <si>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</si>
  <si>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</si>
  <si>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</si>
  <si>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</si>
  <si>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</si>
  <si>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</si>
  <si>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</si>
  <si>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</si>
  <si>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</si>
  <si>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</si>
  <si>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</si>
  <si>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</si>
  <si>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</si>
  <si>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</si>
  <si>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</si>
  <si>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</si>
  <si>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</si>
  <si>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</si>
  <si>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</si>
  <si>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</si>
  <si>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</si>
  <si>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</si>
  <si>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</si>
  <si>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</si>
  <si>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</si>
  <si>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</si>
  <si>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</si>
  <si>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</si>
  <si>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</si>
  <si>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</si>
  <si>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</si>
  <si>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</si>
  <si>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</si>
  <si>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</si>
  <si>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</si>
  <si>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</si>
  <si>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</si>
  <si>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</si>
  <si>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</si>
  <si>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</si>
  <si>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</si>
  <si>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</si>
  <si>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</si>
  <si>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</si>
  <si>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</si>
  <si>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</si>
  <si>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</si>
  <si>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</si>
  <si>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</si>
  <si>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</si>
  <si>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</si>
  <si>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</si>
  <si>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</si>
  <si>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</si>
  <si>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</si>
  <si>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</si>
  <si>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</si>
  <si>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</si>
  <si>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</si>
  <si>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</si>
  <si>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</si>
  <si>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</si>
  <si>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</si>
  <si>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</si>
  <si>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</si>
  <si>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</si>
  <si>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</si>
  <si>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</si>
  <si>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</si>
  <si>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</si>
  <si>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</si>
  <si>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</si>
  <si>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</si>
  <si>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</si>
  <si>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</si>
  <si>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</si>
  <si>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</si>
  <si>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</si>
  <si>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</si>
  <si>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</si>
  <si>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</si>
  <si>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</si>
  <si>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</si>
  <si>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</si>
  <si>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</si>
  <si>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</si>
  <si>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</si>
  <si>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</si>
  <si>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</si>
  <si>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</si>
  <si>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</si>
  <si>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</si>
  <si>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</si>
  <si>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</si>
  <si>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</si>
  <si>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</si>
  <si>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</si>
  <si>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</si>
  <si>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</si>
  <si>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</si>
  <si>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</si>
  <si>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</si>
  <si>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</si>
  <si>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</si>
  <si>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</si>
  <si>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</si>
  <si>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</si>
  <si>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</si>
  <si>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</si>
  <si>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</si>
  <si>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</si>
  <si>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</si>
  <si>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</si>
  <si>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</si>
  <si>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</si>
  <si>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</si>
  <si>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</si>
  <si>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</si>
  <si>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</si>
  <si>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</si>
  <si>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</si>
  <si>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</si>
  <si>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</si>
  <si>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</si>
  <si>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</si>
  <si>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</si>
  <si>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</si>
  <si>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</si>
  <si>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</si>
  <si>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</si>
  <si>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</si>
  <si>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</si>
  <si>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</si>
  <si>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</si>
  <si>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</si>
  <si>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</si>
  <si>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</si>
  <si>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</si>
  <si>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</si>
  <si>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</si>
  <si>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</si>
  <si>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</si>
  <si>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</si>
  <si>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</si>
  <si>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</si>
  <si>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</si>
  <si>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</si>
  <si>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</si>
  <si>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</si>
  <si>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</si>
  <si>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</si>
  <si>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</si>
  <si>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</si>
  <si>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</si>
  <si>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</si>
  <si>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</si>
  <si>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</si>
  <si>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</si>
  <si>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</si>
  <si>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</si>
  <si>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</si>
  <si>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</si>
  <si>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</si>
  <si>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</si>
  <si>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</si>
  <si>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</si>
  <si>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</si>
  <si>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</si>
  <si>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</si>
  <si>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</si>
  <si>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</si>
  <si>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</si>
  <si>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</si>
  <si>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</si>
  <si>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</si>
  <si>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</si>
  <si>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</si>
  <si>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</si>
  <si>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</si>
  <si>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</si>
  <si>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</si>
  <si>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</si>
  <si>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</si>
  <si>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</si>
  <si>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</si>
  <si>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</si>
  <si>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</si>
  <si>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</si>
  <si>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</si>
  <si>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</si>
  <si>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</si>
  <si>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</si>
  <si>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</si>
  <si>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</si>
  <si>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</si>
  <si>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</si>
  <si>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</si>
  <si>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</si>
  <si>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</si>
  <si>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</si>
  <si>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</si>
  <si>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</si>
  <si>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</si>
  <si>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</si>
  <si>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</si>
  <si>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</si>
  <si>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</si>
  <si>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</si>
  <si>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</si>
  <si>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</si>
  <si>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</si>
  <si>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</si>
  <si>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</si>
  <si>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</si>
  <si>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</si>
  <si>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</si>
  <si>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</si>
  <si>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</si>
  <si>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</si>
  <si>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</si>
  <si>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</si>
  <si>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</si>
  <si>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</si>
  <si>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</si>
  <si>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</si>
  <si>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</si>
  <si>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</si>
  <si>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</si>
  <si>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</si>
  <si>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</si>
  <si>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</si>
  <si>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</si>
  <si>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</si>
  <si>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</si>
  <si>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</si>
  <si>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</si>
  <si>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</si>
  <si>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</si>
  <si>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</si>
  <si>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</si>
  <si>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</si>
  <si>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</si>
  <si>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</si>
  <si>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</si>
  <si>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</si>
  <si>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</si>
  <si>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</si>
  <si>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</si>
  <si>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</si>
  <si>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</si>
  <si>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</si>
  <si>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</si>
  <si>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</si>
  <si>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</si>
  <si>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</si>
  <si>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</si>
  <si>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</si>
  <si>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</si>
  <si>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</si>
  <si>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</si>
  <si>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</si>
  <si>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</si>
  <si>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</si>
  <si>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</si>
  <si>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</si>
  <si>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</si>
  <si>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</si>
  <si>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</si>
  <si>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</si>
  <si>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</si>
  <si>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</si>
  <si>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</si>
  <si>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</si>
  <si>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</si>
  <si>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</si>
  <si>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</si>
  <si>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</si>
  <si>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</si>
  <si>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</si>
  <si>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</si>
  <si>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</si>
  <si>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</si>
  <si>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</si>
  <si>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</si>
  <si>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</si>
  <si>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</si>
  <si>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</si>
  <si>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</si>
  <si>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</si>
  <si>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</si>
  <si>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</si>
  <si>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</si>
  <si>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</si>
  <si>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</si>
  <si>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</si>
  <si>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</si>
  <si>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</si>
  <si>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</si>
  <si>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</si>
  <si>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</si>
  <si>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</si>
  <si>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</si>
  <si>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</si>
  <si>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</si>
  <si>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</si>
  <si>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</si>
  <si>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</si>
  <si>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</si>
  <si>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</si>
  <si>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</si>
  <si>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</si>
  <si>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</si>
  <si>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</si>
  <si>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</si>
  <si>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</si>
  <si>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</si>
  <si>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</si>
  <si>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</si>
  <si>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</si>
  <si>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</si>
  <si>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</si>
  <si>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</si>
  <si>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</si>
  <si>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</si>
  <si>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</si>
  <si>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</si>
  <si>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</si>
  <si>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</si>
  <si>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</si>
  <si>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</si>
  <si>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</si>
  <si>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</si>
  <si>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</si>
  <si>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</si>
  <si>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</si>
  <si>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</si>
  <si>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</si>
  <si>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</si>
  <si>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</si>
  <si>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</si>
  <si>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</si>
  <si>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</si>
  <si>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</si>
  <si>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</si>
  <si>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</si>
  <si>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</si>
  <si>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</si>
  <si>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</si>
  <si>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</si>
  <si>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</si>
  <si>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</si>
  <si>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</si>
  <si>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</si>
  <si>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</si>
  <si>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</si>
  <si>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</si>
  <si>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</si>
  <si>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</si>
  <si>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</si>
  <si>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</si>
  <si>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</si>
  <si>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</si>
  <si>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</si>
  <si>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</si>
  <si>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</si>
  <si>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</si>
  <si>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</si>
  <si>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</si>
  <si>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</si>
  <si>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</si>
  <si>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</si>
  <si>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</si>
  <si>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</si>
  <si>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</si>
  <si>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</si>
  <si>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</si>
  <si>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</si>
  <si>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</si>
  <si>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</si>
  <si>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</si>
  <si>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</si>
  <si>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</si>
  <si>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</si>
  <si>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</si>
  <si>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</si>
  <si>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</si>
  <si>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</si>
  <si>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</si>
  <si>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</si>
  <si>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</si>
  <si>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</si>
  <si>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</si>
  <si>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</si>
  <si>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</si>
  <si>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</si>
  <si>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</si>
  <si>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</si>
  <si>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</si>
  <si>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</si>
  <si>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</si>
  <si>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</si>
  <si>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</si>
  <si>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</si>
  <si>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</si>
  <si>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</si>
  <si>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</si>
  <si>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</si>
  <si>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</si>
  <si>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</si>
  <si>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</si>
  <si>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</si>
  <si>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</si>
  <si>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</si>
  <si>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</si>
  <si>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</si>
  <si>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</si>
  <si>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</si>
  <si>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</si>
  <si>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</si>
  <si>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</si>
  <si>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</si>
  <si>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</si>
  <si>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</si>
  <si>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</si>
  <si>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</si>
  <si>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</si>
  <si>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</si>
  <si>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</si>
  <si>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</si>
  <si>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</si>
  <si>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</si>
  <si>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</si>
  <si>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</si>
  <si>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</si>
  <si>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</si>
  <si>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</si>
  <si>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</si>
  <si>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</si>
  <si>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</si>
  <si>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</si>
  <si>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</si>
  <si>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</si>
  <si>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</si>
  <si>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</si>
  <si>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</si>
  <si>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</si>
  <si>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</si>
  <si>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</si>
  <si>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</si>
  <si>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</si>
  <si>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</si>
  <si>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</si>
  <si>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</si>
  <si>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</si>
  <si>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</si>
  <si>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</si>
  <si>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</si>
  <si>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</si>
  <si>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</si>
  <si>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</si>
  <si>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</si>
  <si>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</si>
  <si>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</si>
  <si>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</si>
  <si>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</si>
  <si>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</si>
  <si>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</si>
  <si>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</si>
  <si>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</si>
  <si>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</si>
  <si>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</si>
  <si>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</si>
  <si>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</si>
  <si>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</si>
  <si>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</si>
  <si>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</si>
  <si>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</si>
  <si>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</si>
  <si>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</si>
  <si>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</si>
  <si>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</si>
  <si>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</si>
  <si>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</si>
  <si>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</si>
  <si>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</si>
  <si>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</si>
  <si>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</si>
  <si>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</si>
  <si>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</si>
  <si>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</si>
  <si>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</si>
  <si>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</si>
  <si>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</si>
  <si>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</si>
  <si>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</si>
  <si>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</si>
  <si>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</si>
  <si>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</si>
  <si>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</si>
  <si>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</si>
  <si>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</si>
  <si>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</si>
  <si>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</si>
  <si>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</si>
  <si>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</si>
  <si>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</si>
  <si>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</si>
  <si>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</si>
  <si>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</si>
  <si>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</si>
  <si>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</si>
  <si>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</si>
  <si>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</si>
  <si>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</si>
  <si>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</si>
  <si>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</si>
  <si>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</si>
  <si>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</si>
  <si>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</si>
  <si>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</si>
  <si>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</si>
  <si>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</si>
  <si>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</si>
  <si>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</si>
  <si>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</si>
  <si>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</si>
  <si>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</si>
  <si>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</si>
  <si>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</si>
  <si>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</si>
  <si>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</si>
  <si>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</si>
  <si>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</si>
  <si>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</si>
  <si>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</si>
  <si>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</si>
  <si>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</si>
  <si>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</si>
  <si>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</si>
  <si>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</si>
  <si>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</si>
  <si>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</si>
  <si>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</si>
  <si>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</si>
  <si>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</si>
  <si>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</si>
  <si>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</si>
  <si>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</si>
  <si>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</si>
  <si>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</si>
  <si>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</si>
  <si>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</si>
  <si>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</si>
  <si>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</si>
  <si>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</si>
  <si>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</si>
  <si>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</si>
  <si>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</si>
  <si>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</si>
  <si>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</si>
  <si>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</si>
  <si>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</si>
  <si>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</si>
  <si>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</si>
  <si>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</si>
  <si>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</si>
  <si>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</si>
  <si>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</si>
  <si>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</si>
  <si>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</si>
  <si>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</si>
  <si>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</si>
  <si>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</si>
  <si>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</si>
  <si>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</si>
  <si>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</si>
  <si>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</si>
  <si>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</si>
  <si>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</si>
  <si>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</si>
  <si>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</si>
  <si>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</si>
  <si>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</si>
  <si>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</si>
  <si>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</si>
  <si>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</si>
  <si>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</si>
  <si>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</si>
  <si>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</si>
  <si>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</si>
  <si>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</si>
  <si>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</si>
  <si>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</si>
  <si>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</si>
  <si>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</si>
  <si>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</si>
  <si>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</si>
  <si>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</si>
  <si>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</si>
  <si>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</si>
  <si>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</si>
  <si>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</si>
  <si>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</si>
  <si>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</si>
  <si>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</si>
  <si>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</si>
  <si>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</si>
  <si>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</si>
  <si>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</si>
  <si>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</si>
  <si>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</si>
  <si>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</si>
  <si>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</si>
  <si>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</si>
  <si>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</si>
  <si>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</si>
  <si>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</si>
  <si>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</si>
  <si>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</si>
  <si>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</si>
  <si>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</si>
  <si>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</si>
  <si>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</si>
  <si>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</si>
  <si>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</si>
  <si>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</si>
  <si>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</si>
  <si>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</si>
  <si>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</si>
  <si>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</si>
  <si>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</si>
  <si>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</si>
  <si>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</si>
  <si>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</si>
  <si>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</si>
  <si>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</si>
  <si>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</si>
  <si>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</si>
  <si>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</si>
  <si>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</si>
  <si>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</si>
  <si>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</si>
  <si>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</si>
  <si>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</si>
  <si>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</si>
  <si>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</si>
  <si>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</si>
  <si>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</si>
  <si>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</si>
  <si>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</si>
  <si>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</si>
  <si>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</si>
  <si>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</si>
  <si>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</si>
  <si>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</si>
  <si>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</si>
  <si>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</si>
  <si>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</si>
  <si>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</si>
  <si>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</si>
  <si>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</si>
  <si>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</si>
  <si>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</si>
  <si>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</si>
  <si>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</si>
  <si>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</si>
  <si>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</si>
  <si>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</si>
  <si>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</si>
  <si>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</si>
  <si>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</si>
  <si>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</si>
  <si>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</si>
  <si>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</si>
  <si>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</si>
  <si>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</si>
  <si>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</si>
  <si>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</si>
  <si>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</si>
  <si>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</si>
  <si>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</si>
  <si>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</si>
  <si>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</si>
  <si>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</si>
  <si>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</si>
  <si>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</si>
  <si>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</si>
  <si>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</si>
  <si>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</si>
  <si>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</si>
  <si>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</si>
  <si>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</si>
  <si>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</si>
  <si>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</si>
  <si>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</si>
  <si>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</si>
  <si>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</si>
  <si>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</si>
  <si>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</si>
  <si>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</si>
  <si>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</si>
  <si>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</si>
  <si>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</si>
  <si>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</si>
  <si>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</si>
  <si>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</si>
  <si>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</si>
  <si>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</si>
  <si>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</si>
  <si>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</si>
  <si>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</si>
  <si>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</si>
  <si>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</si>
  <si>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</si>
  <si>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</si>
  <si>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</si>
  <si>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</si>
  <si>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</si>
  <si>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</si>
  <si>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</si>
  <si>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</si>
  <si>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</si>
  <si>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</si>
  <si>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</si>
  <si>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</si>
  <si>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</si>
  <si>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</si>
  <si>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</si>
  <si>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</si>
  <si>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</si>
  <si>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</si>
  <si>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</si>
  <si>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</si>
  <si>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</si>
  <si>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</si>
  <si>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</si>
  <si>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</si>
  <si>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</si>
  <si>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</si>
  <si>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</si>
  <si>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</si>
  <si>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</si>
  <si>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</si>
  <si>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</si>
  <si>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</si>
  <si>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</si>
  <si>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</si>
  <si>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</si>
  <si>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</si>
  <si>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</si>
  <si>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</si>
  <si>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</si>
  <si>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</si>
  <si>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</si>
  <si>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</si>
  <si>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</si>
  <si>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</si>
  <si>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</si>
  <si>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</si>
  <si>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</si>
  <si>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</si>
  <si>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</si>
  <si>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</si>
  <si>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</si>
  <si>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</si>
  <si>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</si>
  <si>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</si>
  <si>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</si>
  <si>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</si>
  <si>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</si>
  <si>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</si>
  <si>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</si>
  <si>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</si>
  <si>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</si>
  <si>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</si>
  <si>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</si>
  <si>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</si>
  <si>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</si>
  <si>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</si>
  <si>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</si>
  <si>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</si>
  <si>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</si>
  <si>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</si>
  <si>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</si>
  <si>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</si>
  <si>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</si>
  <si>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</si>
  <si>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</si>
  <si>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</si>
  <si>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</si>
  <si>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</si>
  <si>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</si>
  <si>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</si>
  <si>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</si>
  <si>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</si>
  <si>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</si>
  <si>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</si>
  <si>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</si>
  <si>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</si>
  <si>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</si>
  <si>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</si>
  <si>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</si>
  <si>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</si>
  <si>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</si>
  <si>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</si>
  <si>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</si>
  <si>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</si>
  <si>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</si>
  <si>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</si>
  <si>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</si>
  <si>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</si>
  <si>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</si>
  <si>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</si>
  <si>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</si>
  <si>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</si>
  <si>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</si>
  <si>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</si>
  <si>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</si>
  <si>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</si>
  <si>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</si>
  <si>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</si>
  <si>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</si>
  <si>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</si>
  <si>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</si>
  <si>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</si>
  <si>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</si>
  <si>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</si>
  <si>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</si>
  <si>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</si>
  <si>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</si>
  <si>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</si>
  <si>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</si>
  <si>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</si>
  <si>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</si>
  <si>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</si>
  <si>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</si>
  <si>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</si>
  <si>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</si>
  <si>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</si>
  <si>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</si>
  <si>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</si>
  <si>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</si>
  <si>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</si>
  <si>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</si>
  <si>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</si>
  <si>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</si>
  <si>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</si>
  <si>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</si>
  <si>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</si>
  <si>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</si>
  <si>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</si>
  <si>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</si>
  <si>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</si>
  <si>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</si>
  <si>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</si>
  <si>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</si>
  <si>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</si>
  <si>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</si>
  <si>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</si>
  <si>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</si>
  <si>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</si>
  <si>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</si>
  <si>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</si>
  <si>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</si>
  <si>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</si>
  <si>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</si>
  <si>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</si>
  <si>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</si>
  <si>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</si>
  <si>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</si>
  <si>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</si>
  <si>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</si>
  <si>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</si>
  <si>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</si>
  <si>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</si>
  <si>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</si>
  <si>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</si>
  <si>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</si>
  <si>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</si>
  <si>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</si>
  <si>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</si>
  <si>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</si>
  <si>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</si>
  <si>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</si>
  <si>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</si>
  <si>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</si>
  <si>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</si>
  <si>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</si>
  <si>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</si>
  <si>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</si>
  <si>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</si>
  <si>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</si>
  <si>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</si>
  <si>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</si>
  <si>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</si>
  <si>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</si>
  <si>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</si>
  <si>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</si>
  <si>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</si>
  <si>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</si>
  <si>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</si>
  <si>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</si>
  <si>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</si>
  <si>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</si>
  <si>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</si>
  <si>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</si>
  <si>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</si>
  <si>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</si>
  <si>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</si>
  <si>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</si>
  <si>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</si>
  <si>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</si>
  <si>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</si>
  <si>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</si>
  <si>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</si>
  <si>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</si>
  <si>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</si>
  <si>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</si>
  <si>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</si>
  <si>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</si>
  <si>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</si>
  <si>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</si>
  <si>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</si>
  <si>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</si>
  <si>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</si>
  <si>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</si>
  <si>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</si>
  <si>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</si>
  <si>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</si>
  <si>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</si>
  <si>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</si>
  <si>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</si>
  <si>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</si>
  <si>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</si>
  <si>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</si>
  <si>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</si>
  <si>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</si>
  <si>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</si>
  <si>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</si>
  <si>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</si>
  <si>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</si>
  <si>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</si>
  <si>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</si>
  <si>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</si>
  <si>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</si>
  <si>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</si>
  <si>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</si>
  <si>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</si>
  <si>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</si>
  <si>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</si>
  <si>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</si>
  <si>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</si>
  <si>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</si>
  <si>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</si>
  <si>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</si>
  <si>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</si>
  <si>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</si>
  <si>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</si>
  <si>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</si>
  <si>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</si>
  <si>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</si>
  <si>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</si>
  <si>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</si>
  <si>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</si>
  <si>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</si>
  <si>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</si>
  <si>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</si>
  <si>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</si>
  <si>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</si>
  <si>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</si>
  <si>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</si>
  <si>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</si>
  <si>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</si>
  <si>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</si>
  <si>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</si>
  <si>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</si>
  <si>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</si>
  <si>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</si>
  <si>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</si>
  <si>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</si>
  <si>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</si>
  <si>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</si>
  <si>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</si>
  <si>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</si>
  <si>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</si>
  <si>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</si>
  <si>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</si>
  <si>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</si>
  <si>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</si>
  <si>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</si>
  <si>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</si>
  <si>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</si>
  <si>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</si>
  <si>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</si>
  <si>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</si>
  <si>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</si>
  <si>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</si>
  <si>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</si>
  <si>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</si>
  <si>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</si>
  <si>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</si>
  <si>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</si>
  <si>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</si>
  <si>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</si>
  <si>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</si>
  <si>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</si>
  <si>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</si>
  <si>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</si>
  <si>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</si>
  <si>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</si>
  <si>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</si>
  <si>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</si>
  <si>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</si>
  <si>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</si>
  <si>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</si>
  <si>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</si>
  <si>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</si>
  <si>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</si>
  <si>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</si>
  <si>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</si>
  <si>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</si>
  <si>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</si>
  <si>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</si>
  <si>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</si>
  <si>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</si>
  <si>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</si>
  <si>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</si>
  <si>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</si>
  <si>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</si>
  <si>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</si>
  <si>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</si>
  <si>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</si>
  <si>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</si>
  <si>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</si>
  <si>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</si>
  <si>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</si>
  <si>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</si>
  <si>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</si>
  <si>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</si>
  <si>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</si>
  <si>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</si>
  <si>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</si>
  <si>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</si>
  <si>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</si>
  <si>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</si>
  <si>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</si>
  <si>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</si>
  <si>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</si>
  <si>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</si>
  <si>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</si>
  <si>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</si>
  <si>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</si>
  <si>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</si>
  <si>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</si>
  <si>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</si>
  <si>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</si>
  <si>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</si>
  <si>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</si>
  <si>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</si>
  <si>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</si>
  <si>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</si>
  <si>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</si>
  <si>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</si>
  <si>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</si>
  <si>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</si>
  <si>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</si>
  <si>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</si>
  <si>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</si>
  <si>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</si>
  <si>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</si>
  <si>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</si>
  <si>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</si>
  <si>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</si>
  <si>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</si>
  <si>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</si>
  <si>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</si>
  <si>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</si>
  <si>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</si>
  <si>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</si>
  <si>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</si>
  <si>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</si>
  <si>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</si>
  <si>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</si>
  <si>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</si>
  <si>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</si>
  <si>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</si>
  <si>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</si>
  <si>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</si>
  <si>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</si>
  <si>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</si>
  <si>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</si>
  <si>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</si>
  <si>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</si>
  <si>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</si>
  <si>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</si>
  <si>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</si>
  <si>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</si>
  <si>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</si>
  <si>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</si>
  <si>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</si>
  <si>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</si>
  <si>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</si>
  <si>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</si>
  <si>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</si>
  <si>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</si>
  <si>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</si>
  <si>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</si>
  <si>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</si>
  <si>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</si>
  <si>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</si>
  <si>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</si>
  <si>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</si>
  <si>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</si>
  <si>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</si>
  <si>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</si>
  <si>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</si>
  <si>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</si>
  <si>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</si>
  <si>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</si>
  <si>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</si>
  <si>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</si>
  <si>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</si>
  <si>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</si>
  <si>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</si>
  <si>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</si>
  <si>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</si>
  <si>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</si>
  <si>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</si>
  <si>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</si>
  <si>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</si>
  <si>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</si>
  <si>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</si>
  <si>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</si>
  <si>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</si>
  <si>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</si>
  <si>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</si>
  <si>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</si>
  <si>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</si>
  <si>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</si>
  <si>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</si>
  <si>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</si>
  <si>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</si>
  <si>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</si>
  <si>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</si>
  <si>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</si>
  <si>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</si>
  <si>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</si>
  <si>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</si>
  <si>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</si>
  <si>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</si>
  <si>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</si>
  <si>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</si>
  <si>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</si>
  <si>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</si>
  <si>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</si>
  <si>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</si>
  <si>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</si>
  <si>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</si>
  <si>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</si>
  <si>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</si>
  <si>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</si>
  <si>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</si>
  <si>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</si>
  <si>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</si>
  <si>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</si>
  <si>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</si>
  <si>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</si>
  <si>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</si>
  <si>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</si>
  <si>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</si>
  <si>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</si>
  <si>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</si>
  <si>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</si>
  <si>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</si>
  <si>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</si>
  <si>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</si>
  <si>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</si>
  <si>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</si>
  <si>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</si>
  <si>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</si>
  <si>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</si>
  <si>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</si>
  <si>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</si>
  <si>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</si>
  <si>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</si>
  <si>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</si>
  <si>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</si>
  <si>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</si>
  <si>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</si>
  <si>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</si>
  <si>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</si>
  <si>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</si>
  <si>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</si>
  <si>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</si>
  <si>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</si>
  <si>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</si>
  <si>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</si>
  <si>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</si>
  <si>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</si>
  <si>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</si>
  <si>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</si>
  <si>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</si>
  <si>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</si>
  <si>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</si>
  <si>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</si>
  <si>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</si>
  <si>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</si>
  <si>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</si>
  <si>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</si>
  <si>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</si>
  <si>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</si>
  <si>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</si>
  <si>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</si>
  <si>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</si>
  <si>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</si>
  <si>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</si>
  <si>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</si>
  <si>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</si>
  <si>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</si>
  <si>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</si>
  <si>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</si>
  <si>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</si>
  <si>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</si>
  <si>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</si>
  <si>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</si>
  <si>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</si>
  <si>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</si>
  <si>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</si>
  <si>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</si>
  <si>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</si>
  <si>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</si>
  <si>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</si>
  <si>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</si>
  <si>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</si>
  <si>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</si>
  <si>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</si>
  <si>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</si>
  <si>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</si>
  <si>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</si>
  <si>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</si>
  <si>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</si>
  <si>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</si>
  <si>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</si>
  <si>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</si>
  <si>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</si>
  <si>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</si>
  <si>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</si>
  <si>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</si>
  <si>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</si>
  <si>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</si>
  <si>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</si>
  <si>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</si>
  <si>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</si>
  <si>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</si>
  <si>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</si>
  <si>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</si>
  <si>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</si>
  <si>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</si>
  <si>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</si>
  <si>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</si>
  <si>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</si>
  <si>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</si>
  <si>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</si>
  <si>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</si>
  <si>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</si>
  <si>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</si>
  <si>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</si>
  <si>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</si>
  <si>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</si>
  <si>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</si>
  <si>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</si>
  <si>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</si>
  <si>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</si>
  <si>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</si>
  <si>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</si>
  <si>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</si>
  <si>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</si>
  <si>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</si>
  <si>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</si>
  <si>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</si>
  <si>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</si>
  <si>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</si>
  <si>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</si>
  <si>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</si>
  <si>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</si>
  <si>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</si>
  <si>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</si>
  <si>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</si>
  <si>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</si>
  <si>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</si>
  <si>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</si>
  <si>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</si>
  <si>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</si>
  <si>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</si>
  <si>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</si>
  <si>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</si>
  <si>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</si>
  <si>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</si>
  <si>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</si>
  <si>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</si>
  <si>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</si>
  <si>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</si>
  <si>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</si>
  <si>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</si>
  <si>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</si>
  <si>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</si>
  <si>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</si>
  <si>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</si>
  <si>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</si>
  <si>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</si>
  <si>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</si>
  <si>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</si>
  <si>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</si>
  <si>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</si>
  <si>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</si>
  <si>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</si>
  <si>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</si>
  <si>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</si>
  <si>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</si>
  <si>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</si>
  <si>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</si>
  <si>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</si>
  <si>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</si>
  <si>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</si>
  <si>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</si>
  <si>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</si>
  <si>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</si>
  <si>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</si>
  <si>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</si>
  <si>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</si>
  <si>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</si>
  <si>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</si>
  <si>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</si>
  <si>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</si>
  <si>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</si>
  <si>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</si>
  <si>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</si>
  <si>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</si>
  <si>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</si>
  <si>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</si>
  <si>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</si>
  <si>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</si>
  <si>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</si>
  <si>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</si>
  <si>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</si>
  <si>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</si>
  <si>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</si>
  <si>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</si>
  <si>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</si>
  <si>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</si>
  <si>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</si>
  <si>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</si>
  <si>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</si>
  <si>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</si>
  <si>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</si>
  <si>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</si>
  <si>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</si>
  <si>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</si>
  <si>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</si>
  <si>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</si>
  <si>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</si>
  <si>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</si>
  <si>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</si>
  <si>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</si>
  <si>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</si>
  <si>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</si>
  <si>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</si>
  <si>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</si>
  <si>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</si>
  <si>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</si>
  <si>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</si>
  <si>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</si>
  <si>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</si>
  <si>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</si>
  <si>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</si>
  <si>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</si>
  <si>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</si>
  <si>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</si>
  <si>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</si>
  <si>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</si>
  <si>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</si>
  <si>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</si>
  <si>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</si>
  <si>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</si>
  <si>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</si>
  <si>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</si>
  <si>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</si>
  <si>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</si>
  <si>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</si>
  <si>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</si>
  <si>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</si>
  <si>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</si>
  <si>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</si>
  <si>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</si>
  <si>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</si>
  <si>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</si>
  <si>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</si>
  <si>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</si>
  <si>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</si>
  <si>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</si>
  <si>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</si>
  <si>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</si>
  <si>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</si>
  <si>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</si>
  <si>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</si>
  <si>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</si>
  <si>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</si>
  <si>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</si>
  <si>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</si>
  <si>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</si>
  <si>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</si>
  <si>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</si>
  <si>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</si>
  <si>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</si>
  <si>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</si>
  <si>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</si>
  <si>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</si>
  <si>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</si>
  <si>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</si>
  <si>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</si>
  <si>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</si>
  <si>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</si>
  <si>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</si>
  <si>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</si>
  <si>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</si>
  <si>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</si>
  <si>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</si>
  <si>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</si>
  <si>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</si>
  <si>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</si>
  <si>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</si>
  <si>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</si>
  <si>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</si>
  <si>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</si>
  <si>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</si>
  <si>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</si>
  <si>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</si>
  <si>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</si>
  <si>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</si>
  <si>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</si>
  <si>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</si>
  <si>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</si>
  <si>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</si>
  <si>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</si>
  <si>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</si>
  <si>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</si>
  <si>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</si>
  <si>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</si>
  <si>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</si>
  <si>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</si>
  <si>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</si>
  <si>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</si>
  <si>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</si>
  <si>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</si>
  <si>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</si>
  <si>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</si>
  <si>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</si>
  <si>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</si>
  <si>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</si>
  <si>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</si>
  <si>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</si>
  <si>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</si>
  <si>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</si>
  <si>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</si>
  <si>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</si>
  <si>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</si>
  <si>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</si>
  <si>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</si>
  <si>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</si>
  <si>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</si>
  <si>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</si>
  <si>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</si>
  <si>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</si>
  <si>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</si>
  <si>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</si>
  <si>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</si>
  <si>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</si>
  <si>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</si>
  <si>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</si>
  <si>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</si>
  <si>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</si>
  <si>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</si>
  <si>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</si>
  <si>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</si>
  <si>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</si>
  <si>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</si>
  <si>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</si>
  <si>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</si>
  <si>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</si>
  <si>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</si>
  <si>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</si>
  <si>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</si>
  <si>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</si>
  <si>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</si>
  <si>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</si>
  <si>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</si>
  <si>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</si>
  <si>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</si>
  <si>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</si>
  <si>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</si>
  <si>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</si>
  <si>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</si>
  <si>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</si>
  <si>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</si>
  <si>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</si>
  <si>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</si>
  <si>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</si>
  <si>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</si>
  <si>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</si>
  <si>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</si>
  <si>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</si>
  <si>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</si>
  <si>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</si>
  <si>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</si>
  <si>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</si>
  <si>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</si>
  <si>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</si>
  <si>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</si>
  <si>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</si>
  <si>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</si>
  <si>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</si>
  <si>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</si>
  <si>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</si>
  <si>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</si>
  <si>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</si>
  <si>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</si>
  <si>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</si>
  <si>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</si>
  <si>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</si>
  <si>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</si>
  <si>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</si>
  <si>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</si>
  <si>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</si>
  <si>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</si>
  <si>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</si>
  <si>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</si>
  <si>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</si>
  <si>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</si>
  <si>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</si>
  <si>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</si>
  <si>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</si>
  <si>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</si>
  <si>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</si>
  <si>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</si>
  <si>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</si>
  <si>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</si>
  <si>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</si>
  <si>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</si>
  <si>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</si>
  <si>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</si>
  <si>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</si>
  <si>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</si>
  <si>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</si>
  <si>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</si>
  <si>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</si>
  <si>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</si>
  <si>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</si>
  <si>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</si>
  <si>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</si>
  <si>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</si>
  <si>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</si>
  <si>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</si>
  <si>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</si>
  <si>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</si>
  <si>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</si>
  <si>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</si>
  <si>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</si>
  <si>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</si>
  <si>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</si>
  <si>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</si>
  <si>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</si>
  <si>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</si>
  <si>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</si>
  <si>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</si>
  <si>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</si>
  <si>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</si>
  <si>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</si>
  <si>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</si>
  <si>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</si>
  <si>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</si>
  <si>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</si>
  <si>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</si>
  <si>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</si>
  <si>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</si>
  <si>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</si>
  <si>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</si>
  <si>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</si>
  <si>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</si>
  <si>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</si>
  <si>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</si>
  <si>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</si>
  <si>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</si>
  <si>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</si>
  <si>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</si>
  <si>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</si>
  <si>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</si>
  <si>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</si>
  <si>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</si>
  <si>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</si>
  <si>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</si>
  <si>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</si>
  <si>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</si>
  <si>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</si>
  <si>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</si>
  <si>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</si>
  <si>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</si>
  <si>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</si>
  <si>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</si>
  <si>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</si>
  <si>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</si>
  <si>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</si>
  <si>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</si>
  <si>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</si>
  <si>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</si>
  <si>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</si>
  <si>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</si>
  <si>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</si>
  <si>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</si>
  <si>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</si>
  <si>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</si>
  <si>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</si>
  <si>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</si>
  <si>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</si>
  <si>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</si>
  <si>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</si>
  <si>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</si>
  <si>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</si>
  <si>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</si>
  <si>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</si>
  <si>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</si>
  <si>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</si>
  <si>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</si>
  <si>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</si>
  <si>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</si>
  <si>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</si>
  <si>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</si>
  <si>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</si>
  <si>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</si>
  <si>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</si>
  <si>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</si>
  <si>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</si>
  <si>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</si>
  <si>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</si>
  <si>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</si>
  <si>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</si>
  <si>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</si>
  <si>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</si>
  <si>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</si>
  <si>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</si>
  <si>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</si>
  <si>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</si>
  <si>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</si>
  <si>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</si>
  <si>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</si>
  <si>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</si>
  <si>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</si>
  <si>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</si>
  <si>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</si>
  <si>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</si>
  <si>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</si>
  <si>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</si>
  <si>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</si>
  <si>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</si>
  <si>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</si>
  <si>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</si>
  <si>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</si>
  <si>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</si>
  <si>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</si>
  <si>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</si>
  <si>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</si>
  <si>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</si>
  <si>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</si>
  <si>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</si>
  <si>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</si>
  <si>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</si>
  <si>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</si>
  <si>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</si>
  <si>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</si>
  <si>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</si>
  <si>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</si>
  <si>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</si>
  <si>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</si>
  <si>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</si>
  <si>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</si>
  <si>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</si>
  <si>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</si>
  <si>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</si>
  <si>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</si>
  <si>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</si>
  <si>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</si>
  <si>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</si>
  <si>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</si>
  <si>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</si>
  <si>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</si>
  <si>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</si>
  <si>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</si>
  <si>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</si>
  <si>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</si>
  <si>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</si>
  <si>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</si>
  <si>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</si>
  <si>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</si>
  <si>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</si>
  <si>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</si>
  <si>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</si>
  <si>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</si>
  <si>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</si>
  <si>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</si>
  <si>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</si>
  <si>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</si>
  <si>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</si>
  <si>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</si>
  <si>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</si>
  <si>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</si>
  <si>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</si>
  <si>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</si>
  <si>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</si>
  <si>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</si>
  <si>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</si>
  <si>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</si>
  <si>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</si>
  <si>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</si>
  <si>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</si>
  <si>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</si>
  <si>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</si>
  <si>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</si>
  <si>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</si>
  <si>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</si>
  <si>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</si>
  <si>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</si>
  <si>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</si>
  <si>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</si>
  <si>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</si>
  <si>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</si>
  <si>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</si>
  <si>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</si>
  <si>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</si>
  <si>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</si>
  <si>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</si>
  <si>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</si>
  <si>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</si>
  <si>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</si>
  <si>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</si>
  <si>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</si>
  <si>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</si>
  <si>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</si>
  <si>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</si>
  <si>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</si>
  <si>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</si>
  <si>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</si>
  <si>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</si>
  <si>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</si>
  <si>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</si>
  <si>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</si>
  <si>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</si>
  <si>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</si>
  <si>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</si>
  <si>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</si>
  <si>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</si>
  <si>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</si>
  <si>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</si>
  <si>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</si>
  <si>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</si>
  <si>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</si>
  <si>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</si>
  <si>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</si>
  <si>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</si>
  <si>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</si>
  <si>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</si>
  <si>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</si>
  <si>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</si>
  <si>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</si>
  <si>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</si>
  <si>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</si>
  <si>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</si>
  <si>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</si>
  <si>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</si>
  <si>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</si>
  <si>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</si>
  <si>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</si>
  <si>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</si>
  <si>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</si>
  <si>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</si>
  <si>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</si>
  <si>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</si>
  <si>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</si>
  <si>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</si>
  <si>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</si>
  <si>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</si>
  <si>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</si>
  <si>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</si>
  <si>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</si>
  <si>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</si>
  <si>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</si>
  <si>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</si>
  <si>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</si>
  <si>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</si>
  <si>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</si>
  <si>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</si>
  <si>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</si>
  <si>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</si>
  <si>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</si>
  <si>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</si>
  <si>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</si>
  <si>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</si>
  <si>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</si>
  <si>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</si>
  <si>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</si>
  <si>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</si>
  <si>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</si>
  <si>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</si>
  <si>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</si>
  <si>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</si>
  <si>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</si>
  <si>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</si>
  <si>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</si>
  <si>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</si>
  <si>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</si>
  <si>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</si>
  <si>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</si>
  <si>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</si>
  <si>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</si>
  <si>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</si>
  <si>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</si>
  <si>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</si>
  <si>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</si>
  <si>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</si>
  <si>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</si>
  <si>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</si>
  <si>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</si>
  <si>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</si>
  <si>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</si>
  <si>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</si>
  <si>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</si>
  <si>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</si>
  <si>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</si>
  <si>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</si>
  <si>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</si>
  <si>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</si>
  <si>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</si>
  <si>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</si>
  <si>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</si>
  <si>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</si>
  <si>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</si>
  <si>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</si>
  <si>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</si>
  <si>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</si>
  <si>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</si>
  <si>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</si>
  <si>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</si>
  <si>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</si>
  <si>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</si>
  <si>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</si>
  <si>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</si>
  <si>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</si>
  <si>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</si>
  <si>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</si>
  <si>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</si>
  <si>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</si>
  <si>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</si>
  <si>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</si>
  <si>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</si>
  <si>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</si>
  <si>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</si>
  <si>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</si>
  <si>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</si>
  <si>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</si>
  <si>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</si>
  <si>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</si>
  <si>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</si>
  <si>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</si>
  <si>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</si>
  <si>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</si>
  <si>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</si>
  <si>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</si>
  <si>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</si>
  <si>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</si>
  <si>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</si>
  <si>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</si>
  <si>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</si>
  <si>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</si>
  <si>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</si>
  <si>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</si>
  <si>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</si>
  <si>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</si>
  <si>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</si>
  <si>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</si>
  <si>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</si>
  <si>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</si>
  <si>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</si>
  <si>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</si>
  <si>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</si>
  <si>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</si>
  <si>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</si>
  <si>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</si>
  <si>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</si>
  <si>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</si>
  <si>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</si>
  <si>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</si>
  <si>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</si>
  <si>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</si>
  <si>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</si>
  <si>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</si>
  <si>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</si>
  <si>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</si>
  <si>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</si>
  <si>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</si>
  <si>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</si>
  <si>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</si>
  <si>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</si>
  <si>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</si>
  <si>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</si>
  <si>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</si>
  <si>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</si>
  <si>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</si>
  <si>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</si>
  <si>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</si>
  <si>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</si>
  <si>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</si>
  <si>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</si>
  <si>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</si>
  <si>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</si>
  <si>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</si>
  <si>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</si>
  <si>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</si>
  <si>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</si>
  <si>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</si>
  <si>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</si>
  <si>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</si>
  <si>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</si>
  <si>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</si>
  <si>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</si>
  <si>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</si>
  <si>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</si>
  <si>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</si>
  <si>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</si>
  <si>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</si>
  <si>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</si>
  <si>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</si>
  <si>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</si>
  <si>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</si>
  <si>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</si>
  <si>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</si>
  <si>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</si>
  <si>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</si>
  <si>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</si>
  <si>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</si>
  <si>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</si>
  <si>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</si>
  <si>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</si>
  <si>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</si>
  <si>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</si>
  <si>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</si>
  <si>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</si>
  <si>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</si>
  <si>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</si>
  <si>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</si>
  <si>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</si>
  <si>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</si>
  <si>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</si>
  <si>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</si>
  <si>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</si>
  <si>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</si>
  <si>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</si>
  <si>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</si>
  <si>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</si>
  <si>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</si>
  <si>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</si>
  <si>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</si>
  <si>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</si>
  <si>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</si>
  <si>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</si>
  <si>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</si>
  <si>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</si>
  <si>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</si>
  <si>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</si>
  <si>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</si>
  <si>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</si>
  <si>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</si>
  <si>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</si>
  <si>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</si>
  <si>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</si>
  <si>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</si>
  <si>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</si>
  <si>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</si>
  <si>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</si>
  <si>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</si>
  <si>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</si>
  <si>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</si>
  <si>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</si>
  <si>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</si>
  <si>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</si>
  <si>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</si>
  <si>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</si>
  <si>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</si>
  <si>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</si>
  <si>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</si>
  <si>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</si>
  <si>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</si>
  <si>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</si>
  <si>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</si>
  <si>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</si>
  <si>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</si>
  <si>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</si>
  <si>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</si>
  <si>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</si>
  <si>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</si>
  <si>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</si>
  <si>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</si>
  <si>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</si>
  <si>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</si>
  <si>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</si>
  <si>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</si>
  <si>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</si>
  <si>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</si>
  <si>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</si>
  <si>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</si>
  <si>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</si>
  <si>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</si>
  <si>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</si>
  <si>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</si>
  <si>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</si>
  <si>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</si>
  <si>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</si>
  <si>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</si>
  <si>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</si>
  <si>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</si>
  <si>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</si>
  <si>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</si>
  <si>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</si>
  <si>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</si>
  <si>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</si>
  <si>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</si>
  <si>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</si>
  <si>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</si>
  <si>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</si>
  <si>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</si>
  <si>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</si>
  <si>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</si>
  <si>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</si>
  <si>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</si>
  <si>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</si>
  <si>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</si>
  <si>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</si>
  <si>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</si>
  <si>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</si>
  <si>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</si>
  <si>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</si>
  <si>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</si>
  <si>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</si>
  <si>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</si>
  <si>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</si>
  <si>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</si>
  <si>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</si>
  <si>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</si>
  <si>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</si>
  <si>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</si>
  <si>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</si>
  <si>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</si>
  <si>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</si>
  <si>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</si>
  <si>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</si>
  <si>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</si>
  <si>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</si>
  <si>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</si>
  <si>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</si>
  <si>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</si>
  <si>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</si>
  <si>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</si>
  <si>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</si>
  <si>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</si>
  <si>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</si>
  <si>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</si>
  <si>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</si>
  <si>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</si>
  <si>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</si>
  <si>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</si>
  <si>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</si>
  <si>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</si>
  <si>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</si>
  <si>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</si>
  <si>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</si>
  <si>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</si>
  <si>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</si>
  <si>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</si>
  <si>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</si>
  <si>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</si>
  <si>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</si>
  <si>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</si>
  <si>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</si>
  <si>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</si>
  <si>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</si>
  <si>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</si>
  <si>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</si>
  <si>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</si>
  <si>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</si>
  <si>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</si>
  <si>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</si>
  <si>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</si>
  <si>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</si>
  <si>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</si>
  <si>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</si>
  <si>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</si>
  <si>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</si>
  <si>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</si>
  <si>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</si>
  <si>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</si>
  <si>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</si>
  <si>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</si>
  <si>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</si>
  <si>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</si>
  <si>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</si>
  <si>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</si>
  <si>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</si>
  <si>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</si>
  <si>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</si>
  <si>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</si>
  <si>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</si>
  <si>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</si>
  <si>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</si>
  <si>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</si>
  <si>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</si>
  <si>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</si>
  <si>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</si>
  <si>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</si>
  <si>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</si>
  <si>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</si>
  <si>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</si>
  <si>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</si>
  <si>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</si>
  <si>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</si>
  <si>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</si>
  <si>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</si>
  <si>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</si>
  <si>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</si>
  <si>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</si>
  <si>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</si>
  <si>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</si>
  <si>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</si>
  <si>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</si>
  <si>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</si>
  <si>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</si>
  <si>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</si>
  <si>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</si>
  <si>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</si>
  <si>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</si>
  <si>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</si>
  <si>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</si>
  <si>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</si>
  <si>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</si>
  <si>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</si>
  <si>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</si>
  <si>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</si>
  <si>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</si>
  <si>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</si>
  <si>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</si>
  <si>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</si>
  <si>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</si>
  <si>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</si>
  <si>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</si>
  <si>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</si>
  <si>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</si>
  <si>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</si>
  <si>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</si>
  <si>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</si>
  <si>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</si>
  <si>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</si>
  <si>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</si>
  <si>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</si>
  <si>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</si>
  <si>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</si>
  <si>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</si>
  <si>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</si>
  <si>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</si>
  <si>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</si>
  <si>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</si>
  <si>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</si>
  <si>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</si>
  <si>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</si>
  <si>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</si>
  <si>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</si>
  <si>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</si>
  <si>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</si>
  <si>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</si>
  <si>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</si>
  <si>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</si>
  <si>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</si>
  <si>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</si>
  <si>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</si>
  <si>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</si>
  <si>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</si>
  <si>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</si>
  <si>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</si>
  <si>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</si>
  <si>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</si>
  <si>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</si>
  <si>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</si>
  <si>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</si>
  <si>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</si>
  <si>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</si>
  <si>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</si>
  <si>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</si>
  <si>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</si>
  <si>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</si>
  <si>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</si>
  <si>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</si>
  <si>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</si>
  <si>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</si>
  <si>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</si>
  <si>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</si>
  <si>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</si>
  <si>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</si>
  <si>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</si>
  <si>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</si>
  <si>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</si>
  <si>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</si>
  <si>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</si>
  <si>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</si>
  <si>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</si>
  <si>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</si>
  <si>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</si>
  <si>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</si>
  <si>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</si>
  <si>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</si>
  <si>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</si>
  <si>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</si>
  <si>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</si>
  <si>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</si>
  <si>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</si>
  <si>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</si>
  <si>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</si>
  <si>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</si>
  <si>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</si>
  <si>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</si>
  <si>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</si>
  <si>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</si>
  <si>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</si>
  <si>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</si>
  <si>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</si>
  <si>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</si>
  <si>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</si>
  <si>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</si>
  <si>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</si>
  <si>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</si>
  <si>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</si>
  <si>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</si>
  <si>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</si>
  <si>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</si>
  <si>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</si>
  <si>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</si>
  <si>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</si>
  <si>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</si>
  <si>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</si>
  <si>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</si>
  <si>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</si>
  <si>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</si>
  <si>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</si>
  <si>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</si>
  <si>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</si>
  <si>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</si>
  <si>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</si>
  <si>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</si>
  <si>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</si>
  <si>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</si>
  <si>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</si>
  <si>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</si>
  <si>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</si>
  <si>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</si>
  <si>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</si>
  <si>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</si>
  <si>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</si>
  <si>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</si>
  <si>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</si>
  <si>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</si>
  <si>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</si>
  <si>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</si>
  <si>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</si>
  <si>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</si>
  <si>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</si>
  <si>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</si>
  <si>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</si>
  <si>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</si>
  <si>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</si>
  <si>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</si>
  <si>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</si>
  <si>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</si>
  <si>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</si>
  <si>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</si>
  <si>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</si>
  <si>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</si>
  <si>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</si>
  <si>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</si>
  <si>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</si>
  <si>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</si>
  <si>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</si>
  <si>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</si>
  <si>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</si>
  <si>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</si>
  <si>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</si>
  <si>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</si>
  <si>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</si>
  <si>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</si>
  <si>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</si>
  <si>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</si>
  <si>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</si>
  <si>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</si>
  <si>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</si>
  <si>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</si>
  <si>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</si>
  <si>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</si>
  <si>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</si>
  <si>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</si>
  <si>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</si>
  <si>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</si>
  <si>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</si>
  <si>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</si>
  <si>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</si>
  <si>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</si>
  <si>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</si>
  <si>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</si>
  <si>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</si>
  <si>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</si>
  <si>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</si>
  <si>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</si>
  <si>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</si>
  <si>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</si>
  <si>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</si>
  <si>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</si>
  <si>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</si>
  <si>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</si>
  <si>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</si>
  <si>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</si>
  <si>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</si>
  <si>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</si>
  <si>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</si>
  <si>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</si>
  <si>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</si>
  <si>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</si>
  <si>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</si>
  <si>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</si>
  <si>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</si>
  <si>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</si>
  <si>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</si>
  <si>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</si>
  <si>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</si>
  <si>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</si>
  <si>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</si>
  <si>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</si>
  <si>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</si>
  <si>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</si>
  <si>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</si>
  <si>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</si>
  <si>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</si>
  <si>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</si>
  <si>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</si>
  <si>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</si>
  <si>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</si>
  <si>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</si>
  <si>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</si>
  <si>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</si>
  <si>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</si>
  <si>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</si>
  <si>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</si>
  <si>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</si>
  <si>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</si>
  <si>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</si>
  <si>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</si>
  <si>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</si>
  <si>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</si>
  <si>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</si>
  <si>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</si>
  <si>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</si>
  <si>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</si>
  <si>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</si>
  <si>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</si>
  <si>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</si>
  <si>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</si>
  <si>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</si>
  <si>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</si>
  <si>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</si>
  <si>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</si>
  <si>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</si>
  <si>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</si>
  <si>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</si>
  <si>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</si>
  <si>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</si>
  <si>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</si>
  <si>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</si>
  <si>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</si>
  <si>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</si>
  <si>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</si>
  <si>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</si>
  <si>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</si>
  <si>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</si>
  <si>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</si>
  <si>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</si>
  <si>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</si>
  <si>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</si>
  <si>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</si>
  <si>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</si>
  <si>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</si>
  <si>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</si>
  <si>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</si>
  <si>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</si>
  <si>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</si>
  <si>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</si>
  <si>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</si>
  <si>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</si>
  <si>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</si>
  <si>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</si>
  <si>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</si>
  <si>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</si>
  <si>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</si>
  <si>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</si>
  <si>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</si>
  <si>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</si>
  <si>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</si>
  <si>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</si>
  <si>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</si>
  <si>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</si>
  <si>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</si>
  <si>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</si>
  <si>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</si>
  <si>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</si>
  <si>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</si>
  <si>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</si>
  <si>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</si>
  <si>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</si>
  <si>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</si>
  <si>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</si>
  <si>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</si>
  <si>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</si>
  <si>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</si>
  <si>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</si>
  <si>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</si>
  <si>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</si>
  <si>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</si>
  <si>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</si>
  <si>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</si>
  <si>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</si>
  <si>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</si>
  <si>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</si>
  <si>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</si>
  <si>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</si>
  <si>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</si>
  <si>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</si>
  <si>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</si>
  <si>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</si>
  <si>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</si>
  <si>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</si>
  <si>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</si>
  <si>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</si>
  <si>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</si>
  <si>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</si>
  <si>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</si>
  <si>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</si>
  <si>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</si>
  <si>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</si>
  <si>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</si>
  <si>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</si>
  <si>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</si>
  <si>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</si>
  <si>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</si>
  <si>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</si>
  <si>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</si>
  <si>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</si>
  <si>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</si>
  <si>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</si>
  <si>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</si>
  <si>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</si>
  <si>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</si>
  <si>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</si>
  <si>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</si>
  <si>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</si>
  <si>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</si>
  <si>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</si>
  <si>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</si>
  <si>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</si>
  <si>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</si>
  <si>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</si>
  <si>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</si>
  <si>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</si>
  <si>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</si>
  <si>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</si>
  <si>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</si>
  <si>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</si>
  <si>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</si>
  <si>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</si>
  <si>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</si>
  <si>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</si>
  <si>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</si>
  <si>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</si>
  <si>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</si>
  <si>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</si>
  <si>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</si>
  <si>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</si>
  <si>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</si>
  <si>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</si>
  <si>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</si>
  <si>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</si>
  <si>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</si>
  <si>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</si>
  <si>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</si>
  <si>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</si>
  <si>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</si>
  <si>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</si>
  <si>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</si>
  <si>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</si>
  <si>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</si>
  <si>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</si>
  <si>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</si>
  <si>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</si>
  <si>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</si>
  <si>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</si>
  <si>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</si>
  <si>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</si>
  <si>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</si>
  <si>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</si>
  <si>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</si>
  <si>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</si>
  <si>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</si>
  <si>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</si>
  <si>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</si>
  <si>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</si>
  <si>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</si>
  <si>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</si>
  <si>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</si>
  <si>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</si>
  <si>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</si>
  <si>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</si>
  <si>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</si>
  <si>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</si>
  <si>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</si>
  <si>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</si>
  <si>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</si>
  <si>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</si>
  <si>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</si>
  <si>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</si>
  <si>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</si>
  <si>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</si>
  <si>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</si>
  <si>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</si>
  <si>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</si>
  <si>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</si>
  <si>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</si>
  <si>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</si>
  <si>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</si>
  <si>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</si>
  <si>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</si>
  <si>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</si>
  <si>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</si>
  <si>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</si>
  <si>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</si>
  <si>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</si>
  <si>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</si>
  <si>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</si>
  <si>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</si>
  <si>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</si>
  <si>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</si>
  <si>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</si>
  <si>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</si>
  <si>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</si>
  <si>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</si>
  <si>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</si>
  <si>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</si>
  <si>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</si>
  <si>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</si>
  <si>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</si>
  <si>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</si>
  <si>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</si>
  <si>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</si>
  <si>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</si>
  <si>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</si>
  <si>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</si>
  <si>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</si>
  <si>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</si>
  <si>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</si>
  <si>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</si>
  <si>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</si>
  <si>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</si>
  <si>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</si>
  <si>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</si>
  <si>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</si>
  <si>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</si>
  <si>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</si>
  <si>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</si>
  <si>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</si>
  <si>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</si>
  <si>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</si>
  <si>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</si>
  <si>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</si>
  <si>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</si>
  <si>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</si>
  <si>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</si>
  <si>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</si>
  <si>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</si>
  <si>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</si>
  <si>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</si>
  <si>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</si>
  <si>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</si>
  <si>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</si>
  <si>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</si>
  <si>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</si>
  <si>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</si>
  <si>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</si>
  <si>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</si>
  <si>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</si>
  <si>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</si>
  <si>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</si>
  <si>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</si>
  <si>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</si>
  <si>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</si>
  <si>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</si>
  <si>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</si>
  <si>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</si>
  <si>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</si>
  <si>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</si>
  <si>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</si>
  <si>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</si>
  <si>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</si>
  <si>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</si>
  <si>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</si>
  <si>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</si>
  <si>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</si>
  <si>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</si>
  <si>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</si>
  <si>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</si>
  <si>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</si>
  <si>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</si>
  <si>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</si>
  <si>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</si>
  <si>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</si>
  <si>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</si>
  <si>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</si>
  <si>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</si>
  <si>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</si>
  <si>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</si>
  <si>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</si>
  <si>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</si>
  <si>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</si>
  <si>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</si>
  <si>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</si>
  <si>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</si>
  <si>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</si>
  <si>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</si>
  <si>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</si>
  <si>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</si>
  <si>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</si>
  <si>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</si>
  <si>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</si>
  <si>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</si>
  <si>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</si>
  <si>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</si>
  <si>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</si>
  <si>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</si>
  <si>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</si>
  <si>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</si>
  <si>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</si>
  <si>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</si>
  <si>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</si>
  <si>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</si>
  <si>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</si>
  <si>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</si>
  <si>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</si>
  <si>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</si>
  <si>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</si>
  <si>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</si>
  <si>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</si>
  <si>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</si>
  <si>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</si>
  <si>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</si>
  <si>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</si>
  <si>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</si>
  <si>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</si>
  <si>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</si>
  <si>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</si>
  <si>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</si>
  <si>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</si>
  <si>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</si>
  <si>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</si>
  <si>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</si>
  <si>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</si>
  <si>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</si>
  <si>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</si>
  <si>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</si>
  <si>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</si>
  <si>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</si>
  <si>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</si>
  <si>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</si>
  <si>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</si>
  <si>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</si>
  <si>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</si>
  <si>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</si>
  <si>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</si>
  <si>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</si>
  <si>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</si>
  <si>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</si>
  <si>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</si>
  <si>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</si>
  <si>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</si>
  <si>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</si>
  <si>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</si>
  <si>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</si>
  <si>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</si>
  <si>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</si>
  <si>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</si>
  <si>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</si>
  <si>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</si>
  <si>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</si>
  <si>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</si>
  <si>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</si>
  <si>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</si>
  <si>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</si>
  <si>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</si>
  <si>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</si>
  <si>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</si>
  <si>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</si>
  <si>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</si>
  <si>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</si>
  <si>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</si>
  <si>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</si>
  <si>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</si>
  <si>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</si>
  <si>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</si>
  <si>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</si>
  <si>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</si>
  <si>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</si>
  <si>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</si>
  <si>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</si>
  <si>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</si>
  <si>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</si>
  <si>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</si>
  <si>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</si>
  <si>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</si>
  <si>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</si>
  <si>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</si>
  <si>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</si>
  <si>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</si>
  <si>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</si>
  <si>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</si>
  <si>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</si>
  <si>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</si>
  <si>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</si>
  <si>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</si>
  <si>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</si>
  <si>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</si>
  <si>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</si>
  <si>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</si>
  <si>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</si>
  <si>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</si>
  <si>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</si>
  <si>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</si>
  <si>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</si>
  <si>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</si>
  <si>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</si>
  <si>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</si>
  <si>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</si>
  <si>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</si>
  <si>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</si>
  <si>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</si>
  <si>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</si>
  <si>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</si>
  <si>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</si>
  <si>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</si>
  <si>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</si>
  <si>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</si>
  <si>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</si>
  <si>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</si>
  <si>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</si>
  <si>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</si>
  <si>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</si>
  <si>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</si>
  <si>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</si>
  <si>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</si>
  <si>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</si>
  <si>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</si>
  <si>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</si>
  <si>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</si>
  <si>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</si>
  <si>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</si>
  <si>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</si>
  <si>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</si>
  <si>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</si>
  <si>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</si>
  <si>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</si>
  <si>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</si>
  <si>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</si>
  <si>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</si>
  <si>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</si>
  <si>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</si>
  <si>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</si>
  <si>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</si>
  <si>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</si>
  <si>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</si>
  <si>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</si>
  <si>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</si>
  <si>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</si>
  <si>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</si>
  <si>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</si>
  <si>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</si>
  <si>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</si>
  <si>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</si>
  <si>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</si>
  <si>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</si>
  <si>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</si>
  <si>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</si>
  <si>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</si>
  <si>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</si>
  <si>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</si>
  <si>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</si>
  <si>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</si>
  <si>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</si>
  <si>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</si>
  <si>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</si>
  <si>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</si>
  <si>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</si>
  <si>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</si>
  <si>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</si>
  <si>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</si>
  <si>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</si>
  <si>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</si>
  <si>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</si>
  <si>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</si>
  <si>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</si>
  <si>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</si>
  <si>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</si>
  <si>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</si>
  <si>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</si>
  <si>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</si>
  <si>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</si>
  <si>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</si>
  <si>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</si>
  <si>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</si>
  <si>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</si>
  <si>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</si>
  <si>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</si>
  <si>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</si>
  <si>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</si>
  <si>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</si>
  <si>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</si>
  <si>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</si>
  <si>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</si>
  <si>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</si>
  <si>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</si>
  <si>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</si>
  <si>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</si>
  <si>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</si>
  <si>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</si>
  <si>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</si>
  <si>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</si>
  <si>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</si>
  <si>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</si>
  <si>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</si>
  <si>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</si>
  <si>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</si>
  <si>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</si>
  <si>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</si>
  <si>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</si>
  <si>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</si>
  <si>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</si>
  <si>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</si>
  <si>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</si>
  <si>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</si>
  <si>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</si>
  <si>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</si>
  <si>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</si>
  <si>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</si>
  <si>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</si>
  <si>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</si>
  <si>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</si>
  <si>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</si>
  <si>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</si>
  <si>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</si>
  <si>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</si>
  <si>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</si>
  <si>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</si>
  <si>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</si>
  <si>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</si>
  <si>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</si>
  <si>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</si>
  <si>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</si>
  <si>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</si>
  <si>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</si>
  <si>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</si>
  <si>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</si>
  <si>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</si>
  <si>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</si>
  <si>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</si>
  <si>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</si>
  <si>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</si>
  <si>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</si>
  <si>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</si>
  <si>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</si>
  <si>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</si>
  <si>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</si>
  <si>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</si>
  <si>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</si>
  <si>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</si>
  <si>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</si>
  <si>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</si>
  <si>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</si>
  <si>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</si>
  <si>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</si>
  <si>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</si>
  <si>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</si>
  <si>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</si>
  <si>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</si>
  <si>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</si>
  <si>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</si>
  <si>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</si>
  <si>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</si>
  <si>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</si>
  <si>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</si>
  <si>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</si>
  <si>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</si>
  <si>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</si>
  <si>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</si>
  <si>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</si>
  <si>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</si>
  <si>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</si>
  <si>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</si>
  <si>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</si>
  <si>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</si>
  <si>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</si>
  <si>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</si>
  <si>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</si>
  <si>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</si>
  <si>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</si>
  <si>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</si>
  <si>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</si>
  <si>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</si>
  <si>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</si>
  <si>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</si>
  <si>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</si>
  <si>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</si>
  <si>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</si>
  <si>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</si>
  <si>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</si>
  <si>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</si>
  <si>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</si>
  <si>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</si>
  <si>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</si>
  <si>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</si>
  <si>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</si>
  <si>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</si>
  <si>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</si>
  <si>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</si>
  <si>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</si>
  <si>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</si>
  <si>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</si>
  <si>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</si>
  <si>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</si>
  <si>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</si>
  <si>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</si>
  <si>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</si>
  <si>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</si>
  <si>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</si>
  <si>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</si>
  <si>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</si>
  <si>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</si>
  <si>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</si>
  <si>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</si>
  <si>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</si>
  <si>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</si>
  <si>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</si>
  <si>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</si>
  <si>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</si>
  <si>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</si>
  <si>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</si>
  <si>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</si>
  <si>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</si>
  <si>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</si>
  <si>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</si>
  <si>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</si>
  <si>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</si>
  <si>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</si>
  <si>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</si>
  <si>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</si>
  <si>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</si>
  <si>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</si>
  <si>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</si>
  <si>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</si>
  <si>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</si>
  <si>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</si>
  <si>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</si>
  <si>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</si>
  <si>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</si>
  <si>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</si>
  <si>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</si>
  <si>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</si>
  <si>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</si>
  <si>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</si>
  <si>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</si>
  <si>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</si>
  <si>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</si>
  <si>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</si>
  <si>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</si>
  <si>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</si>
  <si>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</si>
  <si>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</si>
  <si>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</si>
  <si>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</si>
  <si>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</si>
  <si>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</si>
  <si>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</si>
  <si>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</si>
  <si>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</si>
  <si>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</si>
  <si>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</si>
  <si>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</si>
  <si>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</si>
  <si>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</si>
  <si>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</si>
  <si>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</si>
  <si>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</si>
  <si>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</si>
  <si>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</si>
  <si>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</si>
  <si>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</si>
  <si>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</si>
  <si>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</si>
  <si>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</si>
  <si>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</si>
  <si>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</si>
  <si>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</si>
  <si>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</si>
  <si>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</si>
  <si>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</si>
  <si>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</si>
  <si>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</si>
  <si>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</si>
  <si>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</si>
  <si>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</si>
  <si>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</si>
  <si>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</si>
  <si>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</si>
  <si>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</si>
  <si>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</si>
  <si>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</si>
  <si>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</si>
  <si>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</si>
  <si>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</si>
  <si>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</si>
  <si>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</si>
  <si>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</si>
  <si>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</si>
  <si>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</si>
  <si>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</si>
  <si>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</si>
  <si>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</si>
  <si>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</si>
  <si>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</si>
  <si>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</si>
  <si>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</si>
  <si>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</si>
  <si>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</si>
  <si>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</si>
  <si>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</si>
  <si>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</si>
  <si>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</si>
  <si>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</si>
  <si>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</si>
  <si>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</si>
  <si>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</si>
  <si>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</si>
  <si>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</si>
  <si>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</si>
  <si>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</si>
  <si>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</si>
  <si>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</si>
  <si>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</si>
  <si>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</si>
  <si>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</si>
  <si>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</si>
  <si>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</si>
  <si>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</si>
  <si>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</si>
  <si>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</si>
  <si>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</si>
  <si>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</si>
  <si>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</si>
  <si>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</si>
  <si>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</si>
  <si>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</si>
  <si>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</si>
  <si>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</si>
  <si>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</si>
  <si>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</si>
  <si>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</si>
  <si>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</si>
  <si>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</si>
  <si>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</si>
  <si>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</si>
  <si>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</si>
  <si>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</si>
  <si>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</si>
  <si>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</si>
  <si>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</si>
  <si>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</si>
  <si>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</si>
  <si>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</si>
  <si>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</si>
  <si>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</si>
  <si>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</si>
  <si>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</si>
  <si>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</si>
  <si>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</si>
  <si>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</si>
  <si>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</si>
  <si>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</si>
  <si>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</si>
  <si>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</si>
  <si>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</si>
  <si>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</si>
  <si>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</si>
  <si>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</si>
  <si>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</si>
  <si>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</si>
  <si>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</si>
  <si>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</si>
  <si>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</si>
  <si>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</si>
  <si>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</si>
  <si>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</si>
  <si>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</si>
  <si>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</si>
  <si>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</si>
  <si>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</si>
  <si>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</si>
  <si>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</si>
  <si>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</si>
  <si>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</si>
  <si>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</si>
  <si>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</si>
  <si>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</si>
  <si>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</si>
  <si>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</si>
  <si>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</si>
  <si>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</si>
  <si>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</si>
  <si>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</si>
  <si>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</si>
  <si>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</si>
  <si>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</si>
  <si>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</si>
  <si>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</si>
  <si>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</si>
  <si>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</si>
  <si>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</si>
  <si>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</si>
  <si>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</si>
  <si>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</si>
  <si>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</si>
  <si>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</si>
  <si>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</si>
  <si>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</si>
  <si>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</si>
  <si>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</si>
  <si>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</si>
  <si>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</si>
  <si>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</si>
  <si>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</si>
  <si>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</si>
  <si>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</si>
  <si>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</si>
  <si>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</si>
  <si>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</si>
  <si>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</si>
  <si>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</si>
  <si>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</si>
  <si>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</si>
  <si>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</si>
  <si>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</si>
  <si>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</si>
  <si>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</si>
  <si>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</si>
  <si>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</si>
  <si>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</si>
  <si>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</si>
  <si>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</si>
  <si>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</si>
  <si>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</si>
  <si>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</si>
  <si>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</si>
  <si>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</si>
  <si>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</si>
  <si>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</si>
  <si>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</si>
  <si>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</si>
  <si>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</si>
  <si>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</si>
  <si>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</si>
  <si>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</si>
  <si>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</si>
  <si>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</si>
  <si>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</si>
  <si>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</si>
  <si>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</si>
  <si>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</si>
  <si>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</si>
  <si>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</si>
  <si>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</si>
  <si>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</si>
  <si>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</si>
  <si>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</si>
  <si>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</si>
  <si>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</si>
  <si>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</si>
  <si>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</si>
  <si>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</si>
  <si>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</si>
  <si>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</si>
  <si>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</si>
  <si>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</si>
  <si>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</si>
  <si>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</si>
  <si>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</si>
  <si>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</si>
  <si>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</si>
  <si>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</si>
  <si>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</si>
  <si>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</si>
  <si>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</si>
  <si>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</si>
  <si>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</si>
  <si>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</si>
  <si>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</si>
  <si>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</si>
  <si>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</si>
  <si>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</si>
  <si>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</si>
  <si>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</si>
  <si>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</si>
  <si>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</si>
  <si>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</si>
  <si>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</si>
  <si>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</si>
  <si>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</si>
  <si>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</si>
  <si>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</si>
  <si>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</si>
  <si>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</si>
  <si>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</si>
  <si>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</si>
  <si>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</si>
  <si>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</si>
  <si>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</si>
  <si>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</si>
  <si>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</si>
  <si>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</si>
  <si>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</si>
  <si>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</si>
  <si>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</si>
  <si>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</si>
  <si>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</si>
  <si>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</si>
  <si>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</si>
  <si>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</si>
  <si>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</si>
  <si>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</si>
  <si>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</si>
  <si>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</si>
  <si>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</si>
  <si>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</si>
  <si>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</si>
  <si>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</si>
  <si>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</si>
  <si>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</si>
  <si>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</si>
  <si>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</si>
  <si>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</si>
  <si>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</si>
  <si>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</si>
  <si>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</si>
  <si>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</si>
  <si>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</si>
  <si>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</si>
  <si>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</si>
  <si>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</si>
  <si>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</si>
  <si>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</si>
  <si>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</si>
  <si>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</si>
  <si>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</si>
  <si>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</si>
  <si>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</si>
  <si>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</si>
  <si>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</si>
  <si>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</si>
  <si>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</si>
  <si>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</si>
  <si>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</si>
  <si>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</si>
  <si>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</si>
  <si>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</si>
  <si>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</si>
  <si>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</si>
  <si>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</si>
  <si>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</si>
  <si>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</si>
  <si>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</si>
  <si>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</si>
  <si>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</si>
  <si>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</si>
  <si>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</si>
  <si>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</si>
  <si>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</si>
  <si>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</si>
  <si>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</si>
  <si>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</si>
  <si>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</si>
  <si>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</si>
  <si>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</si>
  <si>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</si>
  <si>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</si>
  <si>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</si>
  <si>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</si>
  <si>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</si>
  <si>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</si>
  <si>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</si>
  <si>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</si>
  <si>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</si>
  <si>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</si>
  <si>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</si>
  <si>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</si>
  <si>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</si>
  <si>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</si>
  <si>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</si>
  <si>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</si>
  <si>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</si>
  <si>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</si>
  <si>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</si>
  <si>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</si>
  <si>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</si>
  <si>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</si>
  <si>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</si>
  <si>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</si>
  <si>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</si>
  <si>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</si>
  <si>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</si>
  <si>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</si>
  <si>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</si>
  <si>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</si>
  <si>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</si>
  <si>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</si>
  <si>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</si>
  <si>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</si>
  <si>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</si>
  <si>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</si>
  <si>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</si>
  <si>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</si>
  <si>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</si>
  <si>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</si>
  <si>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</si>
  <si>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</si>
  <si>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</si>
  <si>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</si>
  <si>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</si>
  <si>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</si>
  <si>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</si>
  <si>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</si>
  <si>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</si>
  <si>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</si>
  <si>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</si>
  <si>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</si>
  <si>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</si>
  <si>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</si>
  <si>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</si>
  <si>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</si>
  <si>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</si>
  <si>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</si>
  <si>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</si>
  <si>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</si>
  <si>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</si>
  <si>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</si>
  <si>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</si>
  <si>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</si>
  <si>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</si>
  <si>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</si>
  <si>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</si>
  <si>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</si>
  <si>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</si>
  <si>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</si>
  <si>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</si>
  <si>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</si>
  <si>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</si>
  <si>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</si>
  <si>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</si>
  <si>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</si>
  <si>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</si>
  <si>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</si>
  <si>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</si>
  <si>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</si>
  <si>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</si>
  <si>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</si>
  <si>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</si>
  <si>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</si>
  <si>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</si>
  <si>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</si>
  <si>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</si>
  <si>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</si>
  <si>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</si>
  <si>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</si>
  <si>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</si>
  <si>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</si>
  <si>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</si>
  <si>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</si>
  <si>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</si>
  <si>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</si>
  <si>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</si>
  <si>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</si>
  <si>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</si>
  <si>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</si>
  <si>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</si>
  <si>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</si>
  <si>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</si>
  <si>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</si>
  <si>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</si>
  <si>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</si>
  <si>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</si>
  <si>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</si>
  <si>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</si>
  <si>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</si>
  <si>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</si>
  <si>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</si>
  <si>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</si>
  <si>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</si>
  <si>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</si>
  <si>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</si>
  <si>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</si>
  <si>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</si>
  <si>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</si>
  <si>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</si>
  <si>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</si>
  <si>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</si>
  <si>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</si>
  <si>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</si>
  <si>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</si>
  <si>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</si>
  <si>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</si>
  <si>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</si>
  <si>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</si>
  <si>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</si>
  <si>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</si>
  <si>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</si>
  <si>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</si>
  <si>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</si>
  <si>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</si>
  <si>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</si>
  <si>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</si>
  <si>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</si>
  <si>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</si>
  <si>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</si>
  <si>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</si>
  <si>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</si>
  <si>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</si>
  <si>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</si>
  <si>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</si>
  <si>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</si>
  <si>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</si>
  <si>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</si>
  <si>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</si>
  <si>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</si>
  <si>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</si>
  <si>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</si>
  <si>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</si>
  <si>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</si>
  <si>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</si>
  <si>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</si>
  <si>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</si>
  <si>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</si>
  <si>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</si>
  <si>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</si>
  <si>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</si>
  <si>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</si>
  <si>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</si>
  <si>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</si>
  <si>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</si>
  <si>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</si>
  <si>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</si>
  <si>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</si>
  <si>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</si>
  <si>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</si>
  <si>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</si>
  <si>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</si>
  <si>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</si>
  <si>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</si>
  <si>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</si>
  <si>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</si>
  <si>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</si>
  <si>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</si>
  <si>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</si>
  <si>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</si>
  <si>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</si>
  <si>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</si>
  <si>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</si>
  <si>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</si>
  <si>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</si>
  <si>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</si>
  <si>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</si>
  <si>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</si>
  <si>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</si>
  <si>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</si>
  <si>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</si>
  <si>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</si>
  <si>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</si>
  <si>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</si>
  <si>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</si>
  <si>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</si>
  <si>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</si>
  <si>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</si>
  <si>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</si>
  <si>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</si>
  <si>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</si>
  <si>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</si>
  <si>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</si>
  <si>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</si>
  <si>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</si>
  <si>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</si>
  <si>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</si>
  <si>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</si>
  <si>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</si>
  <si>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</si>
  <si>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</si>
  <si>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</si>
  <si>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</si>
  <si>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</si>
  <si>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</si>
  <si>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</si>
  <si>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</si>
  <si>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</si>
  <si>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</si>
  <si>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</si>
  <si>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</si>
  <si>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</si>
  <si>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</si>
  <si>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</si>
  <si>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</si>
  <si>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</si>
  <si>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</si>
  <si>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</si>
  <si>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</si>
  <si>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</si>
  <si>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</si>
  <si>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</si>
  <si>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</si>
  <si>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</si>
  <si>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</si>
  <si>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</si>
  <si>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</si>
  <si>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</si>
  <si>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</si>
  <si>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</si>
  <si>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</si>
  <si>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</si>
  <si>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</si>
  <si>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</si>
  <si>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</si>
  <si>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</si>
  <si>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</si>
  <si>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</si>
  <si>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</si>
  <si>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</si>
  <si>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</si>
  <si>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</si>
  <si>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</si>
  <si>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</si>
  <si>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</si>
  <si>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</si>
  <si>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</si>
  <si>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</si>
  <si>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</si>
  <si>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</si>
  <si>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</si>
  <si>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</si>
  <si>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</si>
  <si>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</si>
  <si>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</si>
  <si>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</si>
  <si>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</si>
  <si>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</si>
  <si>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</si>
  <si>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</si>
  <si>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</si>
  <si>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</si>
  <si>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</si>
  <si>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</si>
  <si>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</si>
  <si>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</si>
  <si>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</si>
  <si>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</si>
  <si>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</si>
  <si>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</si>
  <si>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</si>
  <si>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</si>
  <si>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</si>
  <si>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</si>
  <si>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</si>
  <si>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</si>
  <si>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</si>
  <si>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</si>
  <si>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</si>
  <si>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</si>
  <si>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</si>
  <si>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</si>
  <si>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</si>
  <si>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</si>
  <si>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</si>
  <si>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</si>
  <si>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</si>
  <si>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</si>
  <si>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</si>
  <si>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</si>
  <si>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</si>
  <si>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</si>
  <si>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</si>
  <si>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</si>
  <si>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</si>
  <si>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</si>
  <si>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</si>
  <si>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</si>
  <si>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</si>
  <si>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</si>
  <si>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</si>
  <si>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</si>
  <si>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</si>
  <si>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</si>
  <si>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</si>
  <si>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</si>
  <si>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</si>
  <si>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</si>
  <si>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</si>
  <si>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</si>
  <si>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</si>
  <si>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</si>
  <si>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</si>
  <si>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</si>
  <si>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</si>
  <si>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</si>
  <si>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</si>
  <si>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</si>
  <si>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</si>
  <si>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</si>
  <si>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</si>
  <si>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</si>
  <si>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</si>
  <si>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</si>
  <si>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</si>
  <si>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</si>
  <si>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</si>
  <si>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</si>
  <si>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</si>
  <si>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</si>
  <si>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</si>
  <si>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</si>
  <si>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</si>
  <si>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</si>
  <si>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</si>
  <si>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</si>
  <si>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</si>
  <si>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</si>
  <si>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</si>
  <si>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</si>
  <si>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</si>
  <si>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</si>
  <si>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</si>
  <si>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</si>
  <si>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</si>
  <si>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</si>
  <si>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</si>
  <si>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</si>
  <si>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</si>
  <si>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</si>
  <si>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</si>
  <si>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</si>
  <si>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</si>
  <si>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</si>
  <si>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</si>
  <si>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</si>
  <si>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</si>
  <si>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</si>
  <si>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</si>
  <si>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</si>
  <si>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</si>
  <si>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</si>
  <si>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</si>
  <si>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</si>
  <si>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</si>
  <si>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</si>
  <si>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</si>
  <si>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</si>
  <si>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</si>
  <si>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</si>
  <si>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</si>
  <si>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</si>
  <si>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</si>
  <si>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</si>
  <si>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</si>
  <si>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</si>
  <si>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</si>
  <si>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</si>
  <si>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</si>
  <si>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</si>
  <si>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</si>
  <si>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</si>
  <si>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</si>
  <si>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</si>
  <si>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</si>
  <si>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</si>
  <si>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</si>
  <si>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</si>
  <si>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</si>
  <si>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</si>
  <si>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</si>
  <si>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</si>
  <si>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</si>
  <si>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</si>
  <si>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</si>
  <si>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</si>
  <si>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</si>
  <si>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</si>
  <si>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</si>
  <si>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</si>
  <si>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</si>
  <si>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</si>
  <si>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</si>
  <si>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</si>
  <si>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</si>
  <si>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</si>
  <si>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</si>
  <si>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</si>
  <si>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</si>
  <si>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</si>
  <si>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</si>
  <si>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</si>
  <si>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</si>
  <si>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</si>
  <si>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</si>
  <si>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</si>
  <si>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</si>
  <si>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</si>
  <si>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</si>
  <si>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</si>
  <si>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</si>
  <si>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</si>
  <si>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</si>
  <si>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</si>
  <si>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</si>
  <si>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</si>
  <si>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</si>
  <si>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</si>
  <si>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</si>
  <si>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</si>
  <si>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</si>
  <si>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</si>
  <si>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</si>
  <si>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</si>
  <si>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</si>
  <si>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</si>
  <si>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</si>
  <si>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</si>
  <si>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</si>
  <si>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</si>
  <si>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</si>
  <si>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</si>
  <si>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</si>
  <si>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</si>
  <si>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</si>
  <si>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</si>
  <si>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</si>
  <si>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</si>
  <si>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</si>
  <si>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</si>
  <si>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</si>
  <si>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</si>
  <si>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</si>
  <si>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</si>
  <si>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</si>
  <si>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</si>
  <si>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</si>
  <si>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</si>
  <si>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</si>
  <si>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</si>
  <si>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</si>
  <si>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</si>
  <si>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</si>
  <si>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</si>
  <si>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</si>
  <si>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</si>
  <si>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</si>
  <si>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</si>
  <si>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</si>
  <si>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</si>
  <si>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</si>
  <si>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</si>
  <si>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</si>
  <si>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</si>
  <si>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</si>
  <si>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</si>
  <si>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</si>
  <si>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</si>
  <si>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</si>
  <si>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</si>
  <si>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</si>
  <si>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</si>
  <si>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</si>
  <si>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</si>
  <si>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</si>
  <si>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</si>
  <si>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</si>
  <si>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</si>
  <si>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</si>
  <si>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</si>
  <si>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</si>
  <si>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</si>
  <si>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</si>
  <si>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</si>
  <si>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</si>
  <si>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</si>
  <si>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</si>
  <si>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</si>
  <si>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</si>
  <si>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</si>
  <si>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</si>
  <si>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</si>
  <si>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</si>
  <si>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</si>
  <si>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</si>
  <si>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</si>
  <si>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</si>
  <si>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</si>
  <si>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</si>
  <si>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</si>
  <si>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</si>
  <si>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</si>
  <si>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</si>
  <si>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</si>
  <si>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</si>
  <si>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</si>
  <si>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</si>
  <si>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</si>
  <si>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</si>
  <si>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</si>
  <si>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</si>
  <si>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</si>
  <si>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</si>
  <si>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</si>
  <si>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</si>
  <si>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</si>
  <si>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</si>
  <si>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</si>
  <si>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</si>
  <si>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</si>
  <si>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</si>
  <si>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</si>
  <si>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</si>
  <si>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</si>
  <si>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</si>
  <si>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</si>
  <si>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</si>
  <si>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</si>
  <si>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</si>
  <si>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</si>
  <si>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</si>
  <si>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</si>
  <si>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</si>
  <si>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</si>
  <si>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</si>
  <si>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</si>
  <si>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</si>
  <si>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</si>
  <si>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</si>
  <si>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</si>
  <si>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</si>
  <si>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</si>
  <si>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</si>
  <si>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</si>
  <si>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</si>
  <si>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</si>
  <si>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</si>
  <si>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</si>
  <si>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</si>
  <si>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</si>
  <si>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</si>
  <si>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</si>
  <si>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</si>
  <si>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</si>
  <si>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</si>
  <si>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</si>
  <si>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</si>
  <si>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</si>
  <si>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</si>
  <si>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</si>
  <si>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</si>
  <si>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</si>
  <si>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</si>
  <si>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</si>
  <si>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</si>
  <si>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</si>
  <si>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</si>
  <si>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</si>
  <si>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</si>
  <si>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</si>
  <si>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</si>
  <si>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</si>
  <si>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</si>
  <si>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</si>
  <si>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</si>
  <si>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</si>
  <si>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</si>
  <si>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</si>
  <si>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</si>
  <si>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</si>
  <si>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</si>
  <si>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</si>
  <si>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</si>
  <si>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</si>
  <si>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</si>
  <si>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</si>
  <si>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</si>
  <si>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</si>
  <si>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</si>
  <si>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</si>
  <si>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</si>
  <si>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</si>
  <si>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</si>
  <si>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</si>
  <si>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</si>
  <si>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</si>
  <si>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</si>
  <si>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</si>
  <si>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</si>
  <si>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</si>
  <si>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</si>
  <si>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</si>
  <si>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</si>
  <si>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</si>
  <si>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</si>
  <si>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</si>
  <si>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</si>
  <si>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</si>
  <si>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</si>
  <si>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</si>
  <si>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</si>
  <si>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</si>
  <si>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</si>
  <si>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</si>
  <si>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</si>
  <si>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</si>
  <si>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</si>
  <si>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</si>
  <si>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</si>
  <si>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</si>
  <si>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</si>
  <si>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</si>
  <si>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</si>
  <si>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</si>
  <si>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</si>
  <si>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</si>
  <si>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</si>
  <si>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</si>
  <si>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</si>
  <si>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</si>
  <si>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</si>
  <si>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</si>
  <si>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</si>
  <si>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</si>
  <si>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</si>
  <si>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</si>
  <si>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</si>
  <si>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</si>
  <si>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</si>
  <si>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</si>
  <si>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</si>
  <si>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</si>
  <si>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</si>
  <si>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</si>
  <si>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</si>
  <si>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</si>
  <si>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</si>
  <si>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</si>
  <si>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</si>
  <si>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</si>
  <si>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</si>
  <si>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</si>
  <si>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</si>
  <si>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</si>
  <si>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</si>
  <si>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</si>
  <si>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</si>
  <si>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</si>
  <si>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</si>
  <si>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</si>
  <si>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</si>
  <si>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</si>
  <si>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</si>
  <si>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</si>
  <si>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</si>
  <si>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</si>
  <si>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</si>
  <si>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</si>
  <si>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</si>
  <si>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</si>
  <si>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</si>
  <si>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</si>
  <si>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</si>
  <si>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</si>
  <si>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</si>
  <si>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</si>
  <si>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</si>
  <si>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</si>
  <si>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</si>
  <si>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</si>
  <si>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</si>
  <si>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</si>
  <si>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</si>
  <si>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</si>
  <si>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</si>
  <si>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</si>
  <si>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</si>
  <si>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</si>
  <si>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</si>
  <si>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</si>
  <si>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</si>
  <si>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</si>
  <si>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</si>
  <si>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</si>
  <si>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</si>
  <si>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</si>
  <si>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</si>
  <si>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</si>
  <si>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</si>
  <si>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</si>
  <si>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</si>
  <si>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</si>
  <si>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</si>
  <si>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</si>
  <si>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</si>
  <si>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</si>
  <si>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</si>
  <si>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</si>
  <si>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</si>
  <si>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</si>
  <si>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</si>
  <si>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</si>
  <si>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</si>
  <si>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</si>
  <si>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</si>
  <si>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</si>
  <si>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</si>
  <si>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</si>
  <si>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</si>
  <si>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</si>
  <si>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</si>
  <si>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</si>
  <si>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</si>
  <si>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</si>
  <si>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</si>
  <si>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</si>
  <si>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</si>
  <si>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</si>
  <si>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</si>
  <si>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</si>
  <si>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</si>
  <si>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</si>
  <si>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</si>
  <si>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</si>
  <si>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</si>
  <si>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</si>
  <si>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</si>
  <si>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</si>
  <si>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</si>
  <si>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</si>
  <si>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</si>
  <si>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</si>
  <si>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</si>
  <si>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</si>
  <si>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</si>
  <si>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</si>
  <si>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</si>
  <si>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</si>
  <si>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</si>
  <si>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</si>
  <si>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</si>
  <si>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</si>
  <si>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</si>
  <si>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</si>
  <si>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</si>
  <si>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</si>
  <si>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</si>
  <si>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</si>
  <si>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</si>
  <si>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</si>
  <si>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</si>
  <si>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</si>
  <si>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</si>
  <si>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</si>
  <si>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</si>
  <si>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</si>
  <si>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</si>
  <si>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</si>
  <si>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</si>
  <si>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</si>
  <si>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</si>
  <si>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</si>
  <si>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</si>
  <si>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</si>
  <si>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</si>
  <si>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</si>
  <si>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</si>
  <si>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</si>
  <si>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</si>
  <si>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</si>
  <si>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</si>
  <si>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</si>
  <si>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</si>
  <si>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</si>
  <si>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</si>
  <si>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</si>
  <si>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</si>
  <si>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</si>
  <si>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</si>
  <si>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</si>
  <si>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</si>
  <si>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</si>
  <si>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</si>
  <si>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</si>
  <si>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</si>
  <si>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</si>
  <si>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</si>
  <si>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</si>
  <si>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</si>
  <si>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</si>
  <si>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</si>
  <si>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</si>
  <si>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</si>
  <si>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</si>
  <si>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</si>
  <si>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</si>
  <si>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</si>
  <si>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</si>
  <si>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</si>
  <si>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</si>
  <si>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</si>
  <si>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</si>
  <si>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</si>
  <si>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</si>
  <si>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</si>
  <si>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</si>
  <si>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</si>
  <si>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</si>
  <si>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</si>
  <si>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</si>
  <si>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</si>
  <si>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</si>
  <si>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</si>
  <si>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</si>
  <si>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</si>
  <si>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</si>
  <si>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</si>
  <si>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</si>
  <si>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</si>
  <si>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</si>
  <si>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</si>
  <si>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</si>
  <si>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</si>
  <si>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</si>
  <si>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</si>
  <si>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</si>
  <si>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</si>
  <si>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</si>
  <si>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</si>
  <si>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</si>
  <si>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</si>
  <si>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</si>
  <si>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</si>
  <si>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</si>
  <si>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</si>
  <si>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</si>
  <si>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</si>
  <si>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</si>
  <si>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</si>
  <si>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</si>
  <si>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</si>
  <si>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</si>
  <si>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</si>
  <si>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</si>
  <si>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</si>
  <si>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</si>
  <si>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</si>
  <si>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</si>
  <si>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</si>
  <si>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</si>
  <si>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</si>
  <si>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</si>
  <si>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</si>
  <si>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</si>
  <si>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</si>
  <si>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</si>
  <si>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</si>
  <si>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</si>
  <si>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</si>
  <si>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</si>
  <si>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</si>
  <si>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</si>
  <si>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</si>
  <si>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</si>
  <si>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</si>
  <si>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</si>
  <si>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</si>
  <si>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</si>
  <si>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</si>
  <si>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</si>
  <si>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</si>
  <si>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</si>
  <si>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</si>
  <si>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</si>
  <si>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</si>
  <si>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</si>
  <si>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</si>
  <si>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</si>
  <si>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</si>
  <si>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</si>
  <si>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</si>
  <si>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</si>
  <si>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</si>
  <si>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</si>
  <si>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</si>
  <si>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</si>
  <si>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</si>
  <si>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</si>
  <si>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</si>
  <si>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</si>
  <si>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</si>
  <si>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</si>
  <si>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</si>
  <si>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</si>
  <si>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</si>
  <si>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</si>
  <si>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</si>
  <si>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</si>
  <si>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</si>
  <si>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</si>
  <si>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</si>
  <si>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</si>
  <si>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</si>
  <si>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</si>
  <si>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</si>
  <si>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</si>
  <si>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</si>
  <si>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</si>
  <si>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</si>
  <si>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</si>
  <si>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</si>
  <si>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</si>
  <si>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</si>
  <si>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</si>
  <si>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</si>
  <si>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</si>
  <si>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</si>
  <si>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</si>
  <si>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</si>
  <si>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</si>
  <si>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</si>
  <si>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</si>
  <si>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</si>
  <si>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</si>
  <si>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</si>
  <si>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</si>
  <si>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</si>
  <si>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</si>
  <si>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</si>
  <si>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</si>
  <si>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</si>
  <si>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</si>
  <si>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</si>
  <si>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</si>
  <si>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</si>
  <si>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</si>
  <si>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</si>
  <si>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</si>
  <si>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</si>
  <si>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</si>
  <si>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</si>
  <si>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</si>
  <si>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</si>
  <si>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</si>
  <si>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</si>
  <si>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</si>
  <si>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</si>
  <si>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</si>
  <si>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</si>
  <si>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</si>
  <si>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</si>
  <si>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</si>
  <si>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</si>
  <si>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</si>
  <si>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</si>
  <si>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</si>
  <si>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</si>
  <si>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</si>
  <si>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</si>
  <si>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</si>
  <si>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</si>
  <si>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</si>
  <si>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</si>
  <si>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</si>
  <si>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</si>
  <si>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</si>
  <si>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</si>
  <si>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</si>
  <si>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</si>
  <si>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</si>
  <si>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</si>
  <si>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</si>
  <si>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</si>
  <si>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</si>
  <si>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</si>
  <si>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</si>
  <si>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</si>
  <si>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</si>
  <si>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</si>
  <si>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</si>
  <si>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</si>
  <si>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</si>
  <si>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</si>
  <si>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</si>
  <si>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</si>
  <si>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</si>
  <si>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</si>
  <si>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</si>
  <si>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</si>
  <si>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</si>
  <si>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</si>
  <si>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</si>
  <si>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</si>
  <si>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</si>
  <si>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</si>
  <si>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</si>
  <si>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</si>
  <si>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</si>
  <si>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</si>
  <si>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</si>
  <si>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</si>
  <si>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</si>
  <si>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</si>
  <si>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</si>
  <si>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</si>
  <si>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</si>
  <si>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</si>
  <si>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</si>
  <si>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</si>
  <si>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</si>
  <si>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</si>
  <si>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</si>
  <si>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</si>
  <si>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</si>
  <si>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</si>
  <si>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</si>
  <si>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</si>
  <si>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</si>
  <si>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</si>
  <si>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</si>
  <si>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</si>
  <si>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</si>
  <si>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</si>
  <si>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</si>
  <si>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</si>
  <si>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</si>
  <si>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</si>
  <si>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</si>
  <si>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</si>
  <si>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</si>
  <si>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</si>
  <si>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</si>
  <si>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</si>
  <si>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</si>
  <si>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</si>
  <si>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</si>
  <si>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</si>
  <si>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</si>
  <si>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</si>
  <si>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</si>
  <si>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</si>
  <si>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</si>
  <si>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</si>
  <si>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</si>
  <si>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</si>
  <si>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</si>
  <si>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</si>
  <si>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</si>
  <si>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</si>
  <si>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</si>
  <si>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</si>
  <si>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</si>
  <si>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</si>
  <si>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</si>
  <si>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</si>
  <si>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</si>
  <si>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</si>
  <si>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</si>
  <si>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</si>
  <si>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</si>
  <si>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</si>
  <si>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</si>
  <si>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</si>
  <si>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</si>
  <si>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</si>
  <si>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</si>
  <si>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</si>
  <si>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</si>
  <si>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</si>
  <si>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</si>
  <si>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</si>
  <si>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</si>
  <si>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</si>
  <si>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</si>
  <si>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</si>
  <si>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</si>
  <si>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</si>
  <si>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</si>
  <si>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</si>
  <si>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</si>
  <si>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</si>
  <si>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</si>
  <si>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</si>
  <si>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</si>
  <si>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</si>
  <si>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</si>
  <si>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</si>
  <si>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</si>
  <si>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</si>
  <si>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</si>
  <si>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</si>
  <si>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</si>
  <si>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</si>
  <si>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Управление образования администрации Конаковского района</t>
  </si>
</sst>
</file>

<file path=xl/styles.xml><?xml version="1.0" encoding="utf-8"?>
<styleSheet xmlns="http://schemas.openxmlformats.org/spreadsheetml/2006/main">
  <numFmts count="9">
    <numFmt numFmtId="172" formatCode="0000000"/>
    <numFmt numFmtId="173" formatCode="00"/>
    <numFmt numFmtId="174" formatCode="#,##0.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74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73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0" fontId="8" fillId="0" borderId="18" xfId="0" applyFont="1" applyBorder="1" applyAlignment="1">
      <alignment vertical="top" wrapText="1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4RN0WZEW4\_4RN0WZEW5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4RN0WZEVT\_4RN0WZEW3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4RN0WZEW5.JPG" descr="C:\Users\user\AppData\Local\Temp\_4RN0WZEW4\_4RN0WZEW5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4RN0WZEW3.PNG" descr="C:\Users\user\AppData\Local\Temp\_4RN0WZEVT\_4RN0WZEW3.PNG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X29" sqref="X29:CF29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55" t="s">
        <v>14817</v>
      </c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52" t="s">
        <v>14818</v>
      </c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8" t="s">
        <v>14819</v>
      </c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60"/>
    </row>
    <row r="16" spans="1:87" ht="15" customHeight="1" thickBot="1"/>
    <row r="17" spans="1:84" ht="15" customHeight="1" thickBot="1">
      <c r="H17" s="252" t="s">
        <v>14820</v>
      </c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4"/>
    </row>
    <row r="18" spans="1:84" ht="15" customHeight="1" thickBot="1"/>
    <row r="19" spans="1:84" ht="30" customHeight="1">
      <c r="K19" s="261" t="s">
        <v>12494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62"/>
      <c r="CD19" s="2"/>
      <c r="CE19" s="2"/>
      <c r="CF19" s="2"/>
    </row>
    <row r="20" spans="1:84" s="6" customFormat="1" ht="15" customHeight="1">
      <c r="I20" s="7"/>
      <c r="K20" s="263"/>
      <c r="L20" s="264"/>
      <c r="M20" s="264"/>
      <c r="N20" s="264" t="s">
        <v>14821</v>
      </c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5">
        <v>2016</v>
      </c>
      <c r="AN20" s="265"/>
      <c r="AO20" s="265"/>
      <c r="AP20" s="107" t="s">
        <v>14822</v>
      </c>
      <c r="AQ20" s="243">
        <f>year+1</f>
        <v>2017</v>
      </c>
      <c r="AR20" s="243"/>
      <c r="AS20" s="243"/>
      <c r="AT20" s="266" t="s">
        <v>14823</v>
      </c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7"/>
      <c r="BV20" s="4"/>
    </row>
    <row r="21" spans="1:84" s="6" customFormat="1" ht="15" customHeight="1" thickBot="1">
      <c r="I21" s="7"/>
      <c r="K21" s="240" t="s">
        <v>12497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8">
        <f>year</f>
        <v>2016</v>
      </c>
      <c r="AW21" s="248"/>
      <c r="AX21" s="248"/>
      <c r="AY21" s="238" t="s">
        <v>12496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/>
    <row r="23" spans="1:84" ht="15" thickBot="1">
      <c r="A23" s="252" t="s">
        <v>14824</v>
      </c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4"/>
      <c r="AY23" s="252" t="s">
        <v>14825</v>
      </c>
      <c r="AZ23" s="253"/>
      <c r="BA23" s="253"/>
      <c r="BB23" s="253"/>
      <c r="BC23" s="253"/>
      <c r="BD23" s="253"/>
      <c r="BE23" s="253"/>
      <c r="BF23" s="253"/>
      <c r="BG23" s="253"/>
      <c r="BH23" s="253"/>
      <c r="BI23" s="253"/>
      <c r="BJ23" s="253"/>
      <c r="BK23" s="253"/>
      <c r="BL23" s="253"/>
      <c r="BM23" s="254"/>
      <c r="BQ23" s="268" t="s">
        <v>14826</v>
      </c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70"/>
      <c r="CD23" s="8"/>
      <c r="CE23" s="8"/>
      <c r="CF23" s="9"/>
    </row>
    <row r="24" spans="1:84" ht="30" customHeight="1">
      <c r="A24" s="271" t="s">
        <v>20547</v>
      </c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3"/>
      <c r="AY24" s="274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6"/>
      <c r="BO24" s="231" t="s">
        <v>12488</v>
      </c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11"/>
    </row>
    <row r="25" spans="1:84" ht="15">
      <c r="A25" s="277" t="s">
        <v>12490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278"/>
      <c r="AU25" s="278"/>
      <c r="AV25" s="278"/>
      <c r="AW25" s="278"/>
      <c r="AX25" s="279"/>
      <c r="AY25" s="242" t="s">
        <v>12491</v>
      </c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4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11"/>
    </row>
    <row r="26" spans="1:84" ht="50.1" customHeight="1" thickBot="1">
      <c r="A26" s="271"/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2"/>
      <c r="AX26" s="273"/>
      <c r="AY26" s="245" t="s">
        <v>12495</v>
      </c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7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11"/>
    </row>
    <row r="27" spans="1:84" ht="15.75" thickBot="1">
      <c r="A27" s="249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1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52" t="s">
        <v>12489</v>
      </c>
      <c r="BT27" s="253"/>
      <c r="BU27" s="253"/>
      <c r="BV27" s="253"/>
      <c r="BW27" s="253"/>
      <c r="BX27" s="253"/>
      <c r="BY27" s="253"/>
      <c r="BZ27" s="253"/>
      <c r="CA27" s="254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15" t="s">
        <v>14827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36" t="s">
        <v>21776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>
      <c r="A30" s="215" t="s">
        <v>14828</v>
      </c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7"/>
      <c r="R30" s="217"/>
      <c r="S30" s="217"/>
      <c r="T30" s="217"/>
      <c r="U30" s="217"/>
      <c r="V30" s="217"/>
      <c r="W30" s="217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9"/>
    </row>
    <row r="31" spans="1:84" ht="13.5" thickBot="1">
      <c r="A31" s="220" t="s">
        <v>14829</v>
      </c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2"/>
      <c r="Q31" s="224" t="s">
        <v>14830</v>
      </c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6"/>
    </row>
    <row r="32" spans="1:84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0" t="s">
        <v>14831</v>
      </c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7" t="s">
        <v>21407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9"/>
      <c r="AY32" s="221" t="s">
        <v>21408</v>
      </c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221"/>
      <c r="BN32" s="221"/>
      <c r="BO32" s="221"/>
      <c r="BP32" s="221" t="s">
        <v>21409</v>
      </c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</row>
    <row r="33" spans="1:84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30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2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</row>
    <row r="34" spans="1:84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30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2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</row>
    <row r="35" spans="1:84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30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2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</row>
    <row r="36" spans="1:84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33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5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</row>
    <row r="37" spans="1:84" ht="13.5" thickBot="1">
      <c r="A37" s="208">
        <v>1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>
        <v>2</v>
      </c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>
        <v>3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>
        <v>4</v>
      </c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>
        <v>5</v>
      </c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</row>
    <row r="38" spans="1:84" ht="13.5" thickBot="1">
      <c r="A38" s="209">
        <v>609562</v>
      </c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1"/>
      <c r="Q38" s="212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4"/>
      <c r="AH38" s="212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4"/>
      <c r="AY38" s="212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4"/>
      <c r="BP38" s="212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4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21053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14383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3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6" t="s">
        <v>14384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6" t="s">
        <v>10671</v>
      </c>
      <c r="BK18" s="298"/>
      <c r="BL18" s="284" t="s">
        <v>10672</v>
      </c>
      <c r="BM18" s="284" t="s">
        <v>10673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21054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14383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3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6" t="s">
        <v>14384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6" t="s">
        <v>10671</v>
      </c>
      <c r="BK18" s="298"/>
      <c r="BL18" s="284" t="s">
        <v>10672</v>
      </c>
      <c r="BM18" s="284" t="s">
        <v>10673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14175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40</v>
      </c>
      <c r="Q21" s="28">
        <v>0</v>
      </c>
      <c r="R21" s="55"/>
      <c r="S21" s="55"/>
      <c r="T21" s="28">
        <v>4</v>
      </c>
      <c r="U21" s="28">
        <v>4</v>
      </c>
      <c r="V21" s="28">
        <v>10</v>
      </c>
      <c r="W21" s="28">
        <v>6</v>
      </c>
      <c r="X21" s="28">
        <v>4</v>
      </c>
      <c r="Y21" s="28">
        <v>6</v>
      </c>
      <c r="Z21" s="28">
        <v>4</v>
      </c>
      <c r="AA21" s="28">
        <v>2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187</v>
      </c>
      <c r="Q22" s="28">
        <v>0</v>
      </c>
      <c r="R22" s="55"/>
      <c r="S22" s="55"/>
      <c r="T22" s="28">
        <v>13</v>
      </c>
      <c r="U22" s="28">
        <v>13</v>
      </c>
      <c r="V22" s="28">
        <v>40</v>
      </c>
      <c r="W22" s="28">
        <v>26</v>
      </c>
      <c r="X22" s="28">
        <v>14</v>
      </c>
      <c r="Y22" s="28">
        <v>32</v>
      </c>
      <c r="Z22" s="28">
        <v>30</v>
      </c>
      <c r="AA22" s="28">
        <v>19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3</v>
      </c>
      <c r="Q23" s="55"/>
      <c r="R23" s="28">
        <v>1</v>
      </c>
      <c r="S23" s="28">
        <v>1</v>
      </c>
      <c r="T23" s="28">
        <v>1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24</v>
      </c>
      <c r="Q24" s="55"/>
      <c r="R24" s="28">
        <v>8</v>
      </c>
      <c r="S24" s="28">
        <v>6</v>
      </c>
      <c r="T24" s="28">
        <v>10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43</v>
      </c>
      <c r="Q29" s="106">
        <f>SUM(Q21,Q23,Q25,Q27)</f>
        <v>0</v>
      </c>
      <c r="R29" s="106">
        <f t="shared" ref="R29:AD29" si="1">SUM(R21,R23,R25,R27)</f>
        <v>1</v>
      </c>
      <c r="S29" s="106">
        <f t="shared" si="1"/>
        <v>1</v>
      </c>
      <c r="T29" s="106">
        <f t="shared" si="1"/>
        <v>5</v>
      </c>
      <c r="U29" s="106">
        <f t="shared" si="1"/>
        <v>4</v>
      </c>
      <c r="V29" s="106">
        <f t="shared" si="1"/>
        <v>10</v>
      </c>
      <c r="W29" s="106">
        <f t="shared" si="1"/>
        <v>6</v>
      </c>
      <c r="X29" s="106">
        <f t="shared" si="1"/>
        <v>4</v>
      </c>
      <c r="Y29" s="106">
        <f t="shared" si="1"/>
        <v>6</v>
      </c>
      <c r="Z29" s="106">
        <f t="shared" si="1"/>
        <v>4</v>
      </c>
      <c r="AA29" s="106">
        <f t="shared" si="1"/>
        <v>2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211</v>
      </c>
      <c r="Q30" s="106">
        <f>SUM(Q22,Q24,Q26,Q28)</f>
        <v>0</v>
      </c>
      <c r="R30" s="106">
        <f t="shared" ref="R30:AD30" si="2">SUM(R22,R24,R26,R28)</f>
        <v>8</v>
      </c>
      <c r="S30" s="106">
        <f t="shared" si="2"/>
        <v>6</v>
      </c>
      <c r="T30" s="106">
        <f t="shared" si="2"/>
        <v>23</v>
      </c>
      <c r="U30" s="106">
        <f t="shared" si="2"/>
        <v>13</v>
      </c>
      <c r="V30" s="106">
        <f t="shared" si="2"/>
        <v>40</v>
      </c>
      <c r="W30" s="106">
        <f t="shared" si="2"/>
        <v>26</v>
      </c>
      <c r="X30" s="106">
        <f t="shared" si="2"/>
        <v>14</v>
      </c>
      <c r="Y30" s="106">
        <f t="shared" si="2"/>
        <v>32</v>
      </c>
      <c r="Z30" s="106">
        <f t="shared" si="2"/>
        <v>30</v>
      </c>
      <c r="AA30" s="106">
        <f t="shared" si="2"/>
        <v>19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79</v>
      </c>
      <c r="Q32" s="28">
        <v>0</v>
      </c>
      <c r="R32" s="28">
        <v>1</v>
      </c>
      <c r="S32" s="28">
        <v>2</v>
      </c>
      <c r="T32" s="28">
        <v>13</v>
      </c>
      <c r="U32" s="28">
        <v>6</v>
      </c>
      <c r="V32" s="28">
        <v>14</v>
      </c>
      <c r="W32" s="28">
        <v>7</v>
      </c>
      <c r="X32" s="28">
        <v>5</v>
      </c>
      <c r="Y32" s="28">
        <v>16</v>
      </c>
      <c r="Z32" s="28">
        <v>9</v>
      </c>
      <c r="AA32" s="28">
        <v>6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211</v>
      </c>
      <c r="Q33" s="28">
        <v>0</v>
      </c>
      <c r="R33" s="28">
        <v>8</v>
      </c>
      <c r="S33" s="28">
        <v>6</v>
      </c>
      <c r="T33" s="28">
        <v>23</v>
      </c>
      <c r="U33" s="28">
        <v>13</v>
      </c>
      <c r="V33" s="28">
        <v>40</v>
      </c>
      <c r="W33" s="28">
        <v>26</v>
      </c>
      <c r="X33" s="28">
        <v>14</v>
      </c>
      <c r="Y33" s="28">
        <v>32</v>
      </c>
      <c r="Z33" s="28">
        <v>30</v>
      </c>
      <c r="AA33" s="28">
        <v>19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35</v>
      </c>
      <c r="Q35" s="28">
        <v>0</v>
      </c>
      <c r="R35" s="28">
        <v>5</v>
      </c>
      <c r="S35" s="28">
        <v>4</v>
      </c>
      <c r="T35" s="28">
        <v>8</v>
      </c>
      <c r="U35" s="28">
        <v>1</v>
      </c>
      <c r="V35" s="28">
        <v>7</v>
      </c>
      <c r="W35" s="28">
        <v>1</v>
      </c>
      <c r="X35" s="28">
        <v>2</v>
      </c>
      <c r="Y35" s="28">
        <v>1</v>
      </c>
      <c r="Z35" s="28">
        <v>4</v>
      </c>
      <c r="AA35" s="28">
        <v>2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13</v>
      </c>
      <c r="Q38" s="28">
        <v>0</v>
      </c>
      <c r="R38" s="28">
        <v>0</v>
      </c>
      <c r="S38" s="28">
        <v>1</v>
      </c>
      <c r="T38" s="28">
        <v>1</v>
      </c>
      <c r="U38" s="28">
        <v>0</v>
      </c>
      <c r="V38" s="28">
        <v>1</v>
      </c>
      <c r="W38" s="28">
        <v>5</v>
      </c>
      <c r="X38" s="28">
        <v>0</v>
      </c>
      <c r="Y38" s="28">
        <v>2</v>
      </c>
      <c r="Z38" s="28">
        <v>2</v>
      </c>
      <c r="AA38" s="28">
        <v>1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14176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14177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5497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6" t="s">
        <v>15389</v>
      </c>
      <c r="AE18" s="298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27</v>
      </c>
      <c r="Q21" s="28">
        <v>7</v>
      </c>
      <c r="R21" s="28">
        <v>6</v>
      </c>
      <c r="S21" s="28">
        <v>5</v>
      </c>
      <c r="T21" s="28">
        <v>0</v>
      </c>
      <c r="U21" s="28">
        <v>2</v>
      </c>
      <c r="V21" s="28">
        <v>0</v>
      </c>
      <c r="W21" s="28">
        <v>3</v>
      </c>
      <c r="X21" s="28">
        <v>3</v>
      </c>
      <c r="Y21" s="28">
        <v>1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508</v>
      </c>
      <c r="Q22" s="28">
        <v>176</v>
      </c>
      <c r="R22" s="28">
        <v>122</v>
      </c>
      <c r="S22" s="28">
        <v>117</v>
      </c>
      <c r="T22" s="28">
        <v>0</v>
      </c>
      <c r="U22" s="28">
        <v>26</v>
      </c>
      <c r="V22" s="28">
        <v>0</v>
      </c>
      <c r="W22" s="28">
        <v>33</v>
      </c>
      <c r="X22" s="28">
        <v>32</v>
      </c>
      <c r="Y22" s="28">
        <v>2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3</v>
      </c>
      <c r="Q24" s="28">
        <v>2</v>
      </c>
      <c r="R24" s="28">
        <v>0</v>
      </c>
      <c r="S24" s="28">
        <v>0</v>
      </c>
      <c r="T24" s="28">
        <v>0</v>
      </c>
      <c r="U24" s="28">
        <v>1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3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20</v>
      </c>
      <c r="Q30" s="28">
        <v>4</v>
      </c>
      <c r="R30" s="28">
        <v>5</v>
      </c>
      <c r="S30" s="28">
        <v>6</v>
      </c>
      <c r="T30" s="28">
        <v>0</v>
      </c>
      <c r="U30" s="28">
        <v>0</v>
      </c>
      <c r="V30" s="28">
        <v>0</v>
      </c>
      <c r="W30" s="28">
        <v>1</v>
      </c>
      <c r="X30" s="28">
        <v>2</v>
      </c>
      <c r="Y30" s="28">
        <v>2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4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1</v>
      </c>
      <c r="Q32" s="28">
        <v>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1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5</v>
      </c>
      <c r="Q34" s="28">
        <v>0</v>
      </c>
      <c r="R34" s="28">
        <v>1</v>
      </c>
      <c r="S34" s="28">
        <v>0</v>
      </c>
      <c r="T34" s="28">
        <v>0</v>
      </c>
      <c r="U34" s="28">
        <v>1</v>
      </c>
      <c r="V34" s="28">
        <v>0</v>
      </c>
      <c r="W34" s="28">
        <v>2</v>
      </c>
      <c r="X34" s="28">
        <v>1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1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6" t="s">
        <v>15389</v>
      </c>
      <c r="AE18" s="298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6" t="s">
        <v>15389</v>
      </c>
      <c r="AE18" s="298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12033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12722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6" t="s">
        <v>16629</v>
      </c>
      <c r="R17" s="297"/>
      <c r="S17" s="297"/>
      <c r="T17" s="297"/>
      <c r="U17" s="298"/>
      <c r="V17" s="284" t="s">
        <v>13158</v>
      </c>
      <c r="W17" s="296" t="s">
        <v>16630</v>
      </c>
      <c r="X17" s="297"/>
      <c r="Y17" s="297"/>
      <c r="Z17" s="297"/>
      <c r="AA17" s="298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3" t="s">
        <v>16631</v>
      </c>
      <c r="R18" s="296" t="s">
        <v>12965</v>
      </c>
      <c r="S18" s="298"/>
      <c r="T18" s="293" t="s">
        <v>12966</v>
      </c>
      <c r="U18" s="293" t="s">
        <v>12967</v>
      </c>
      <c r="V18" s="284"/>
      <c r="W18" s="293" t="s">
        <v>16631</v>
      </c>
      <c r="X18" s="296" t="s">
        <v>12968</v>
      </c>
      <c r="Y18" s="298"/>
      <c r="Z18" s="293" t="s">
        <v>12969</v>
      </c>
      <c r="AA18" s="293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5"/>
      <c r="R19" s="23" t="s">
        <v>10674</v>
      </c>
      <c r="S19" s="23" t="s">
        <v>10675</v>
      </c>
      <c r="T19" s="295"/>
      <c r="U19" s="295"/>
      <c r="V19" s="284"/>
      <c r="W19" s="295"/>
      <c r="X19" s="23" t="s">
        <v>10674</v>
      </c>
      <c r="Y19" s="23" t="s">
        <v>10675</v>
      </c>
      <c r="Z19" s="295"/>
      <c r="AA19" s="295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8326</v>
      </c>
      <c r="Q21" s="28">
        <v>29</v>
      </c>
      <c r="R21" s="28">
        <v>0</v>
      </c>
      <c r="S21" s="28">
        <v>9</v>
      </c>
      <c r="T21" s="28">
        <v>0</v>
      </c>
      <c r="U21" s="28">
        <v>70</v>
      </c>
      <c r="V21" s="28">
        <v>216</v>
      </c>
      <c r="W21" s="28">
        <v>216</v>
      </c>
      <c r="X21" s="28">
        <v>0</v>
      </c>
      <c r="Y21" s="28">
        <v>35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6</v>
      </c>
      <c r="W22" s="28">
        <v>6</v>
      </c>
      <c r="X22" s="28">
        <v>0</v>
      </c>
      <c r="Y22" s="28">
        <v>5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</v>
      </c>
      <c r="Q24" s="28">
        <v>0</v>
      </c>
      <c r="R24" s="28">
        <v>0</v>
      </c>
      <c r="S24" s="28">
        <v>0</v>
      </c>
      <c r="T24" s="28">
        <v>0</v>
      </c>
      <c r="U24" s="28">
        <v>3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68</v>
      </c>
      <c r="Q25" s="28">
        <v>18</v>
      </c>
      <c r="R25" s="28">
        <v>0</v>
      </c>
      <c r="S25" s="28">
        <v>6</v>
      </c>
      <c r="T25" s="28">
        <v>0</v>
      </c>
      <c r="U25" s="28">
        <v>23</v>
      </c>
      <c r="V25" s="28">
        <v>22</v>
      </c>
      <c r="W25" s="28">
        <v>22</v>
      </c>
      <c r="X25" s="28">
        <v>0</v>
      </c>
      <c r="Y25" s="28">
        <v>16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61</v>
      </c>
      <c r="Q26" s="28">
        <v>11</v>
      </c>
      <c r="R26" s="28">
        <v>0</v>
      </c>
      <c r="S26" s="28">
        <v>3</v>
      </c>
      <c r="T26" s="28">
        <v>0</v>
      </c>
      <c r="U26" s="28">
        <v>25</v>
      </c>
      <c r="V26" s="28">
        <v>22</v>
      </c>
      <c r="W26" s="28">
        <v>22</v>
      </c>
      <c r="X26" s="28">
        <v>0</v>
      </c>
      <c r="Y26" s="28">
        <v>16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3</v>
      </c>
      <c r="Q28" s="28">
        <v>0</v>
      </c>
      <c r="R28" s="28">
        <v>0</v>
      </c>
      <c r="S28" s="28">
        <v>0</v>
      </c>
      <c r="T28" s="28">
        <v>0</v>
      </c>
      <c r="U28" s="28">
        <v>3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61</v>
      </c>
      <c r="Q29" s="28">
        <v>11</v>
      </c>
      <c r="R29" s="28">
        <v>0</v>
      </c>
      <c r="S29" s="28">
        <v>3</v>
      </c>
      <c r="T29" s="28">
        <v>0</v>
      </c>
      <c r="U29" s="28">
        <v>23</v>
      </c>
      <c r="V29" s="28">
        <v>22</v>
      </c>
      <c r="W29" s="28">
        <v>22</v>
      </c>
      <c r="X29" s="28">
        <v>0</v>
      </c>
      <c r="Y29" s="28">
        <v>16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12984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14169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6" t="s">
        <v>16629</v>
      </c>
      <c r="R17" s="297"/>
      <c r="S17" s="297"/>
      <c r="T17" s="297"/>
      <c r="U17" s="298"/>
      <c r="V17" s="284" t="s">
        <v>13158</v>
      </c>
      <c r="W17" s="296" t="s">
        <v>16630</v>
      </c>
      <c r="X17" s="297"/>
      <c r="Y17" s="297"/>
      <c r="Z17" s="297"/>
      <c r="AA17" s="298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3" t="s">
        <v>16631</v>
      </c>
      <c r="R18" s="296" t="s">
        <v>12965</v>
      </c>
      <c r="S18" s="298"/>
      <c r="T18" s="293" t="s">
        <v>12966</v>
      </c>
      <c r="U18" s="293" t="s">
        <v>12967</v>
      </c>
      <c r="V18" s="284"/>
      <c r="W18" s="293" t="s">
        <v>16631</v>
      </c>
      <c r="X18" s="296" t="s">
        <v>12968</v>
      </c>
      <c r="Y18" s="298"/>
      <c r="Z18" s="293" t="s">
        <v>12969</v>
      </c>
      <c r="AA18" s="293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5"/>
      <c r="R19" s="23" t="s">
        <v>10674</v>
      </c>
      <c r="S19" s="23" t="s">
        <v>10675</v>
      </c>
      <c r="T19" s="295"/>
      <c r="U19" s="295"/>
      <c r="V19" s="284"/>
      <c r="W19" s="295"/>
      <c r="X19" s="23" t="s">
        <v>10674</v>
      </c>
      <c r="Y19" s="23" t="s">
        <v>10675</v>
      </c>
      <c r="Z19" s="295"/>
      <c r="AA19" s="295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48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1" sqref="P2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80" t="s">
        <v>14832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</row>
    <row r="17" spans="1:17" ht="50.1" customHeight="1">
      <c r="A17" s="281" t="s">
        <v>12294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12297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12298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30</v>
      </c>
      <c r="Q21" s="24"/>
    </row>
    <row r="22" spans="1:17" ht="38.25">
      <c r="A22" s="31" t="s">
        <v>9294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30</v>
      </c>
      <c r="Q22" s="24"/>
    </row>
    <row r="23" spans="1:17" ht="15.75">
      <c r="A23" s="31" t="s">
        <v>11641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30</v>
      </c>
      <c r="Q23" s="24"/>
    </row>
    <row r="24" spans="1:17" ht="25.5">
      <c r="A24" s="31" t="s">
        <v>12299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29</v>
      </c>
      <c r="Q24" s="24"/>
    </row>
    <row r="25" spans="1:17" ht="15.75">
      <c r="A25" s="31" t="s">
        <v>12300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30</v>
      </c>
      <c r="Q25" s="24"/>
    </row>
    <row r="26" spans="1:17" ht="15.75">
      <c r="A26" s="31" t="s">
        <v>10912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10373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28</v>
      </c>
      <c r="Q27" s="24"/>
    </row>
    <row r="28" spans="1:17" ht="15.75">
      <c r="A28" s="31" t="s">
        <v>10374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10375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4</v>
      </c>
      <c r="Q29" s="24"/>
    </row>
    <row r="30" spans="1:17" ht="15.75">
      <c r="A30" s="31" t="s">
        <v>11643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28</v>
      </c>
      <c r="Q30" s="24"/>
    </row>
    <row r="31" spans="1:17" ht="15.75">
      <c r="A31" s="31" t="s">
        <v>10376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28</v>
      </c>
      <c r="Q31" s="24"/>
    </row>
    <row r="32" spans="1:17" ht="15.75">
      <c r="A32" s="31" t="s">
        <v>10377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30</v>
      </c>
      <c r="Q32" s="24"/>
    </row>
    <row r="33" spans="1:17" ht="15.75">
      <c r="A33" s="31" t="s">
        <v>9293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30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12985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14170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6" t="s">
        <v>16629</v>
      </c>
      <c r="R17" s="297"/>
      <c r="S17" s="297"/>
      <c r="T17" s="297"/>
      <c r="U17" s="298"/>
      <c r="V17" s="284" t="s">
        <v>13158</v>
      </c>
      <c r="W17" s="296" t="s">
        <v>16630</v>
      </c>
      <c r="X17" s="297"/>
      <c r="Y17" s="297"/>
      <c r="Z17" s="297"/>
      <c r="AA17" s="298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3" t="s">
        <v>16631</v>
      </c>
      <c r="R18" s="296" t="s">
        <v>12965</v>
      </c>
      <c r="S18" s="298"/>
      <c r="T18" s="293" t="s">
        <v>12966</v>
      </c>
      <c r="U18" s="293" t="s">
        <v>12967</v>
      </c>
      <c r="V18" s="284"/>
      <c r="W18" s="293" t="s">
        <v>16631</v>
      </c>
      <c r="X18" s="296" t="s">
        <v>12968</v>
      </c>
      <c r="Y18" s="298"/>
      <c r="Z18" s="293" t="s">
        <v>12969</v>
      </c>
      <c r="AA18" s="293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5"/>
      <c r="R19" s="23" t="s">
        <v>10674</v>
      </c>
      <c r="S19" s="23" t="s">
        <v>10675</v>
      </c>
      <c r="T19" s="295"/>
      <c r="U19" s="295"/>
      <c r="V19" s="284"/>
      <c r="W19" s="295"/>
      <c r="X19" s="23" t="s">
        <v>10674</v>
      </c>
      <c r="Y19" s="23" t="s">
        <v>10675</v>
      </c>
      <c r="Z19" s="295"/>
      <c r="AA19" s="295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60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13073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450</v>
      </c>
      <c r="Q21" s="106">
        <f>SUM(Q22:Q24)</f>
        <v>450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186</v>
      </c>
      <c r="Q22" s="28">
        <v>186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210</v>
      </c>
      <c r="Q23" s="28">
        <v>210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54</v>
      </c>
      <c r="Q24" s="28">
        <v>54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279</v>
      </c>
      <c r="Q25" s="28">
        <v>279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12068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4</v>
      </c>
      <c r="Q21" s="106">
        <f>SUM(Q22:Q24)</f>
        <v>4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4</v>
      </c>
      <c r="Q23" s="28">
        <v>4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4</v>
      </c>
      <c r="Q25" s="28">
        <v>4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4</v>
      </c>
      <c r="Q21" s="106">
        <f>SUM(Q22:Q24)</f>
        <v>4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</v>
      </c>
      <c r="Q23" s="28">
        <v>1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3</v>
      </c>
      <c r="Q24" s="28">
        <v>3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4</v>
      </c>
      <c r="Q25" s="28">
        <v>4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81" t="s">
        <v>11647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15238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8004</v>
      </c>
      <c r="Q21" s="106">
        <f>SUM(Q22:Q24)</f>
        <v>914</v>
      </c>
      <c r="R21" s="106">
        <f t="shared" ref="R21:AC21" si="0">SUM(R22:R24)</f>
        <v>891</v>
      </c>
      <c r="S21" s="106">
        <f t="shared" si="0"/>
        <v>881</v>
      </c>
      <c r="T21" s="106">
        <f t="shared" si="0"/>
        <v>853</v>
      </c>
      <c r="U21" s="106">
        <f t="shared" si="0"/>
        <v>811</v>
      </c>
      <c r="V21" s="106">
        <f t="shared" si="0"/>
        <v>832</v>
      </c>
      <c r="W21" s="106">
        <f t="shared" si="0"/>
        <v>770</v>
      </c>
      <c r="X21" s="106">
        <f t="shared" si="0"/>
        <v>692</v>
      </c>
      <c r="Y21" s="106">
        <f t="shared" si="0"/>
        <v>686</v>
      </c>
      <c r="Z21" s="106">
        <f t="shared" si="0"/>
        <v>360</v>
      </c>
      <c r="AA21" s="106">
        <f t="shared" si="0"/>
        <v>314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8004</v>
      </c>
      <c r="Q22" s="28">
        <v>914</v>
      </c>
      <c r="R22" s="28">
        <v>891</v>
      </c>
      <c r="S22" s="28">
        <v>881</v>
      </c>
      <c r="T22" s="28">
        <v>853</v>
      </c>
      <c r="U22" s="28">
        <v>811</v>
      </c>
      <c r="V22" s="28">
        <v>832</v>
      </c>
      <c r="W22" s="28">
        <v>770</v>
      </c>
      <c r="X22" s="28">
        <v>692</v>
      </c>
      <c r="Y22" s="28">
        <v>686</v>
      </c>
      <c r="Z22" s="28">
        <v>360</v>
      </c>
      <c r="AA22" s="28">
        <v>314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2</v>
      </c>
      <c r="Q25" s="106">
        <f>SUM(Q26:Q28)</f>
        <v>1</v>
      </c>
      <c r="R25" s="106">
        <f t="shared" ref="R25:AC25" si="2">SUM(R26:R28)</f>
        <v>1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2</v>
      </c>
      <c r="Q26" s="28">
        <v>1</v>
      </c>
      <c r="R26" s="28">
        <v>1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15239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59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6</v>
      </c>
      <c r="X21" s="106">
        <f t="shared" si="0"/>
        <v>16</v>
      </c>
      <c r="Y21" s="106">
        <f t="shared" si="0"/>
        <v>37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59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6</v>
      </c>
      <c r="X23" s="28">
        <v>16</v>
      </c>
      <c r="Y23" s="28">
        <v>37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14026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32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7</v>
      </c>
      <c r="Z21" s="106">
        <f t="shared" si="0"/>
        <v>15</v>
      </c>
      <c r="AA21" s="106">
        <f t="shared" si="0"/>
        <v>10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32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7</v>
      </c>
      <c r="Z24" s="28">
        <v>15</v>
      </c>
      <c r="AA24" s="28">
        <v>10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14027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4698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18098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12722</v>
      </c>
      <c r="B15" s="291"/>
      <c r="C15" s="29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1"/>
      <c r="Q15" s="291"/>
      <c r="R15" s="291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13157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3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6" t="s">
        <v>12405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4</v>
      </c>
      <c r="Q21" s="28">
        <v>0</v>
      </c>
      <c r="R21" s="28">
        <v>0</v>
      </c>
      <c r="S21" s="28">
        <v>2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2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16266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14169</v>
      </c>
      <c r="B15" s="291"/>
      <c r="C15" s="29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13157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3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6" t="s">
        <v>12405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3" t="s">
        <v>11644</v>
      </c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11645</v>
      </c>
      <c r="P19" s="23" t="s">
        <v>12297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10378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10379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10380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1</v>
      </c>
      <c r="Q23" s="32"/>
    </row>
    <row r="24" spans="1:17" ht="25.5">
      <c r="A24" s="35" t="s">
        <v>10381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10382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>
      <c r="A26" s="35" t="s">
        <v>10383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10384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10385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10386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10387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1</v>
      </c>
      <c r="Q30" s="32"/>
    </row>
    <row r="31" spans="1:17" ht="15.75">
      <c r="A31" s="35" t="s">
        <v>10388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1</v>
      </c>
      <c r="Q31" s="32"/>
    </row>
    <row r="32" spans="1:17" ht="15.75">
      <c r="A32" s="35" t="s">
        <v>10389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10390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1</v>
      </c>
      <c r="Q33" s="32"/>
    </row>
    <row r="34" spans="1:17" ht="15.75">
      <c r="A34" s="35" t="s">
        <v>10391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1</v>
      </c>
      <c r="Q34" s="32"/>
    </row>
    <row r="35" spans="1:17" ht="15.75">
      <c r="A35" s="35" t="s">
        <v>10392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1</v>
      </c>
      <c r="Q35" s="32"/>
    </row>
    <row r="36" spans="1:17" ht="25.5">
      <c r="A36" s="35" t="s">
        <v>10395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14</v>
      </c>
      <c r="Q36" s="32"/>
    </row>
    <row r="37" spans="1:17" ht="25.5">
      <c r="A37" s="35" t="s">
        <v>10396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10397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10398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10399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10400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12385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11168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11169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12570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12571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>
      <c r="A47" s="35" t="s">
        <v>12572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12574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12573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14150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14151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14152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14153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14154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14155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14156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10393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10394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11155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13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16265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14170</v>
      </c>
      <c r="B15" s="291"/>
      <c r="C15" s="29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13157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3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6" t="s">
        <v>12405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16264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168</v>
      </c>
      <c r="Q21" s="106">
        <f>SUM(Q22:Q25)</f>
        <v>3</v>
      </c>
      <c r="R21" s="106">
        <f t="shared" ref="R21:AD21" si="0">SUM(R22:R25)</f>
        <v>15</v>
      </c>
      <c r="S21" s="106">
        <f t="shared" si="0"/>
        <v>0</v>
      </c>
      <c r="T21" s="106">
        <f t="shared" si="0"/>
        <v>8</v>
      </c>
      <c r="U21" s="106">
        <f t="shared" si="0"/>
        <v>32</v>
      </c>
      <c r="V21" s="106">
        <f t="shared" si="0"/>
        <v>24</v>
      </c>
      <c r="W21" s="106">
        <f t="shared" si="0"/>
        <v>10</v>
      </c>
      <c r="X21" s="106">
        <f t="shared" si="0"/>
        <v>29</v>
      </c>
      <c r="Y21" s="106">
        <f t="shared" si="0"/>
        <v>25</v>
      </c>
      <c r="Z21" s="106">
        <f t="shared" si="0"/>
        <v>15</v>
      </c>
      <c r="AA21" s="106">
        <f t="shared" si="0"/>
        <v>7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153</v>
      </c>
      <c r="Q22" s="28">
        <v>3</v>
      </c>
      <c r="R22" s="55"/>
      <c r="S22" s="55"/>
      <c r="T22" s="28">
        <v>8</v>
      </c>
      <c r="U22" s="28">
        <v>32</v>
      </c>
      <c r="V22" s="28">
        <v>24</v>
      </c>
      <c r="W22" s="28">
        <v>10</v>
      </c>
      <c r="X22" s="28">
        <v>29</v>
      </c>
      <c r="Y22" s="28">
        <v>25</v>
      </c>
      <c r="Z22" s="28">
        <v>15</v>
      </c>
      <c r="AA22" s="28">
        <v>7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15</v>
      </c>
      <c r="Q23" s="55"/>
      <c r="R23" s="28">
        <v>15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18099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13761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12964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1" t="s">
        <v>12722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6" t="s">
        <v>13868</v>
      </c>
      <c r="Q16" s="297"/>
      <c r="R16" s="297"/>
      <c r="S16" s="297"/>
      <c r="T16" s="297"/>
      <c r="U16" s="297"/>
      <c r="V16" s="297"/>
      <c r="W16" s="297"/>
      <c r="X16" s="298"/>
      <c r="Y16" s="296" t="s">
        <v>16628</v>
      </c>
      <c r="Z16" s="297"/>
      <c r="AA16" s="297"/>
      <c r="AB16" s="297"/>
      <c r="AC16" s="297"/>
      <c r="AD16" s="298"/>
      <c r="AE16" s="293" t="s">
        <v>13869</v>
      </c>
      <c r="AF16" s="293" t="s">
        <v>13870</v>
      </c>
      <c r="AG16" s="296" t="s">
        <v>13871</v>
      </c>
      <c r="AH16" s="297"/>
      <c r="AI16" s="297"/>
      <c r="AJ16" s="297"/>
      <c r="AK16" s="298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3" t="s">
        <v>13872</v>
      </c>
      <c r="Q17" s="296" t="s">
        <v>13871</v>
      </c>
      <c r="R17" s="297"/>
      <c r="S17" s="297"/>
      <c r="T17" s="297"/>
      <c r="U17" s="298"/>
      <c r="V17" s="296" t="s">
        <v>13873</v>
      </c>
      <c r="W17" s="297"/>
      <c r="X17" s="298"/>
      <c r="Y17" s="293" t="s">
        <v>13158</v>
      </c>
      <c r="Z17" s="296" t="s">
        <v>13871</v>
      </c>
      <c r="AA17" s="297"/>
      <c r="AB17" s="297"/>
      <c r="AC17" s="297"/>
      <c r="AD17" s="298"/>
      <c r="AE17" s="294"/>
      <c r="AF17" s="294"/>
      <c r="AG17" s="293" t="s">
        <v>13874</v>
      </c>
      <c r="AH17" s="296" t="s">
        <v>13875</v>
      </c>
      <c r="AI17" s="298"/>
      <c r="AJ17" s="293" t="s">
        <v>13876</v>
      </c>
      <c r="AK17" s="293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3" t="s">
        <v>13874</v>
      </c>
      <c r="R18" s="296" t="s">
        <v>13878</v>
      </c>
      <c r="S18" s="298"/>
      <c r="T18" s="293" t="s">
        <v>13879</v>
      </c>
      <c r="U18" s="293" t="s">
        <v>9264</v>
      </c>
      <c r="V18" s="293" t="s">
        <v>9265</v>
      </c>
      <c r="W18" s="293" t="s">
        <v>9266</v>
      </c>
      <c r="X18" s="293" t="s">
        <v>9267</v>
      </c>
      <c r="Y18" s="294"/>
      <c r="Z18" s="293" t="s">
        <v>13874</v>
      </c>
      <c r="AA18" s="296" t="s">
        <v>9268</v>
      </c>
      <c r="AB18" s="298"/>
      <c r="AC18" s="293" t="s">
        <v>9269</v>
      </c>
      <c r="AD18" s="293" t="s">
        <v>8431</v>
      </c>
      <c r="AE18" s="294"/>
      <c r="AF18" s="294"/>
      <c r="AG18" s="294"/>
      <c r="AH18" s="293" t="s">
        <v>10674</v>
      </c>
      <c r="AI18" s="293" t="s">
        <v>10675</v>
      </c>
      <c r="AJ18" s="294"/>
      <c r="AK18" s="294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10674</v>
      </c>
      <c r="S19" s="23" t="s">
        <v>10675</v>
      </c>
      <c r="T19" s="295"/>
      <c r="U19" s="295"/>
      <c r="V19" s="295"/>
      <c r="W19" s="295"/>
      <c r="X19" s="295"/>
      <c r="Y19" s="295"/>
      <c r="Z19" s="295"/>
      <c r="AA19" s="23" t="s">
        <v>10674</v>
      </c>
      <c r="AB19" s="23" t="s">
        <v>10675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685</v>
      </c>
      <c r="Q21" s="106">
        <f>SUM(Q22,Q24,Q25)</f>
        <v>14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11</v>
      </c>
      <c r="V21" s="106">
        <f t="shared" si="0"/>
        <v>685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685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684</v>
      </c>
      <c r="Q22" s="28">
        <v>14</v>
      </c>
      <c r="R22" s="28">
        <v>0</v>
      </c>
      <c r="S22" s="28">
        <v>0</v>
      </c>
      <c r="T22" s="28">
        <v>0</v>
      </c>
      <c r="U22" s="28">
        <v>11</v>
      </c>
      <c r="V22" s="28">
        <v>684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684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335</v>
      </c>
      <c r="Q23" s="28">
        <v>8</v>
      </c>
      <c r="R23" s="28">
        <v>0</v>
      </c>
      <c r="S23" s="28">
        <v>0</v>
      </c>
      <c r="T23" s="28">
        <v>0</v>
      </c>
      <c r="U23" s="28">
        <v>2</v>
      </c>
      <c r="V23" s="28">
        <v>335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335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1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1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1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40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40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40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2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2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2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313</v>
      </c>
      <c r="Q29" s="106">
        <f>SUM(Q30:Q32)</f>
        <v>54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1</v>
      </c>
      <c r="V29" s="106">
        <f t="shared" si="3"/>
        <v>313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313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311</v>
      </c>
      <c r="Q30" s="28">
        <v>54</v>
      </c>
      <c r="R30" s="28">
        <v>0</v>
      </c>
      <c r="S30" s="28">
        <v>0</v>
      </c>
      <c r="T30" s="28">
        <v>0</v>
      </c>
      <c r="U30" s="28">
        <v>1</v>
      </c>
      <c r="V30" s="28">
        <v>311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311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1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1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1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1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1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1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43</v>
      </c>
      <c r="Q33" s="28">
        <v>10</v>
      </c>
      <c r="R33" s="28">
        <v>0</v>
      </c>
      <c r="S33" s="28">
        <v>0</v>
      </c>
      <c r="T33" s="28">
        <v>0</v>
      </c>
      <c r="U33" s="28">
        <v>0</v>
      </c>
      <c r="V33" s="28">
        <v>43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43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3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3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3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312</v>
      </c>
      <c r="Q36" s="28">
        <v>54</v>
      </c>
      <c r="R36" s="28">
        <v>0</v>
      </c>
      <c r="S36" s="28">
        <v>0</v>
      </c>
      <c r="T36" s="28">
        <v>0</v>
      </c>
      <c r="U36" s="28">
        <v>1</v>
      </c>
      <c r="V36" s="28">
        <v>312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312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312</v>
      </c>
      <c r="Q37" s="28">
        <v>54</v>
      </c>
      <c r="R37" s="28">
        <v>0</v>
      </c>
      <c r="S37" s="28">
        <v>0</v>
      </c>
      <c r="T37" s="28">
        <v>0</v>
      </c>
      <c r="U37" s="28">
        <v>1</v>
      </c>
      <c r="V37" s="28">
        <v>312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312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312</v>
      </c>
      <c r="Q38" s="28">
        <v>54</v>
      </c>
      <c r="R38" s="28">
        <v>0</v>
      </c>
      <c r="S38" s="28">
        <v>0</v>
      </c>
      <c r="T38" s="28">
        <v>0</v>
      </c>
      <c r="U38" s="28">
        <v>1</v>
      </c>
      <c r="V38" s="28">
        <v>312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312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312</v>
      </c>
      <c r="Q39" s="28">
        <v>54</v>
      </c>
      <c r="R39" s="28">
        <v>0</v>
      </c>
      <c r="S39" s="28">
        <v>0</v>
      </c>
      <c r="T39" s="28">
        <v>0</v>
      </c>
      <c r="U39" s="28">
        <v>1</v>
      </c>
      <c r="V39" s="28">
        <v>312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312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311</v>
      </c>
      <c r="Q40" s="28">
        <v>54</v>
      </c>
      <c r="R40" s="28">
        <v>0</v>
      </c>
      <c r="S40" s="28">
        <v>0</v>
      </c>
      <c r="T40" s="28">
        <v>0</v>
      </c>
      <c r="U40" s="28">
        <v>1</v>
      </c>
      <c r="V40" s="28">
        <v>311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311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4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4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4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1" t="s">
        <v>14169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6" t="s">
        <v>13868</v>
      </c>
      <c r="Q16" s="297"/>
      <c r="R16" s="297"/>
      <c r="S16" s="297"/>
      <c r="T16" s="297"/>
      <c r="U16" s="297"/>
      <c r="V16" s="297"/>
      <c r="W16" s="297"/>
      <c r="X16" s="298"/>
      <c r="Y16" s="296" t="s">
        <v>16628</v>
      </c>
      <c r="Z16" s="297"/>
      <c r="AA16" s="297"/>
      <c r="AB16" s="297"/>
      <c r="AC16" s="297"/>
      <c r="AD16" s="298"/>
      <c r="AE16" s="293" t="s">
        <v>13869</v>
      </c>
      <c r="AF16" s="293" t="s">
        <v>13870</v>
      </c>
      <c r="AG16" s="296" t="s">
        <v>13871</v>
      </c>
      <c r="AH16" s="297"/>
      <c r="AI16" s="297"/>
      <c r="AJ16" s="297"/>
      <c r="AK16" s="298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3" t="s">
        <v>13872</v>
      </c>
      <c r="Q17" s="296" t="s">
        <v>13871</v>
      </c>
      <c r="R17" s="297"/>
      <c r="S17" s="297"/>
      <c r="T17" s="297"/>
      <c r="U17" s="298"/>
      <c r="V17" s="296" t="s">
        <v>13873</v>
      </c>
      <c r="W17" s="297"/>
      <c r="X17" s="298"/>
      <c r="Y17" s="293" t="s">
        <v>13158</v>
      </c>
      <c r="Z17" s="296" t="s">
        <v>13871</v>
      </c>
      <c r="AA17" s="297"/>
      <c r="AB17" s="297"/>
      <c r="AC17" s="297"/>
      <c r="AD17" s="298"/>
      <c r="AE17" s="294"/>
      <c r="AF17" s="294"/>
      <c r="AG17" s="293" t="s">
        <v>13874</v>
      </c>
      <c r="AH17" s="296" t="s">
        <v>13875</v>
      </c>
      <c r="AI17" s="298"/>
      <c r="AJ17" s="293" t="s">
        <v>13876</v>
      </c>
      <c r="AK17" s="293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3" t="s">
        <v>13874</v>
      </c>
      <c r="R18" s="296" t="s">
        <v>13878</v>
      </c>
      <c r="S18" s="298"/>
      <c r="T18" s="293" t="s">
        <v>13879</v>
      </c>
      <c r="U18" s="293" t="s">
        <v>9264</v>
      </c>
      <c r="V18" s="293" t="s">
        <v>9265</v>
      </c>
      <c r="W18" s="293" t="s">
        <v>9266</v>
      </c>
      <c r="X18" s="293" t="s">
        <v>9267</v>
      </c>
      <c r="Y18" s="294"/>
      <c r="Z18" s="293" t="s">
        <v>13874</v>
      </c>
      <c r="AA18" s="296" t="s">
        <v>9268</v>
      </c>
      <c r="AB18" s="298"/>
      <c r="AC18" s="293" t="s">
        <v>9269</v>
      </c>
      <c r="AD18" s="293" t="s">
        <v>8431</v>
      </c>
      <c r="AE18" s="294"/>
      <c r="AF18" s="294"/>
      <c r="AG18" s="294"/>
      <c r="AH18" s="293" t="s">
        <v>10674</v>
      </c>
      <c r="AI18" s="293" t="s">
        <v>10675</v>
      </c>
      <c r="AJ18" s="294"/>
      <c r="AK18" s="294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10674</v>
      </c>
      <c r="S19" s="23" t="s">
        <v>10675</v>
      </c>
      <c r="T19" s="295"/>
      <c r="U19" s="295"/>
      <c r="V19" s="295"/>
      <c r="W19" s="295"/>
      <c r="X19" s="295"/>
      <c r="Y19" s="295"/>
      <c r="Z19" s="295"/>
      <c r="AA19" s="23" t="s">
        <v>10674</v>
      </c>
      <c r="AB19" s="23" t="s">
        <v>10675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43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43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43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40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40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40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8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8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8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3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3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3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4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4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4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13165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1" t="s">
        <v>14170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6" t="s">
        <v>13868</v>
      </c>
      <c r="Q16" s="297"/>
      <c r="R16" s="297"/>
      <c r="S16" s="297"/>
      <c r="T16" s="297"/>
      <c r="U16" s="297"/>
      <c r="V16" s="297"/>
      <c r="W16" s="297"/>
      <c r="X16" s="298"/>
      <c r="Y16" s="296" t="s">
        <v>16628</v>
      </c>
      <c r="Z16" s="297"/>
      <c r="AA16" s="297"/>
      <c r="AB16" s="297"/>
      <c r="AC16" s="297"/>
      <c r="AD16" s="298"/>
      <c r="AE16" s="293" t="s">
        <v>13869</v>
      </c>
      <c r="AF16" s="293" t="s">
        <v>13870</v>
      </c>
      <c r="AG16" s="296" t="s">
        <v>13871</v>
      </c>
      <c r="AH16" s="297"/>
      <c r="AI16" s="297"/>
      <c r="AJ16" s="297"/>
      <c r="AK16" s="298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3" t="s">
        <v>13872</v>
      </c>
      <c r="Q17" s="296" t="s">
        <v>13871</v>
      </c>
      <c r="R17" s="297"/>
      <c r="S17" s="297"/>
      <c r="T17" s="297"/>
      <c r="U17" s="298"/>
      <c r="V17" s="296" t="s">
        <v>13873</v>
      </c>
      <c r="W17" s="297"/>
      <c r="X17" s="298"/>
      <c r="Y17" s="293" t="s">
        <v>13158</v>
      </c>
      <c r="Z17" s="296" t="s">
        <v>13871</v>
      </c>
      <c r="AA17" s="297"/>
      <c r="AB17" s="297"/>
      <c r="AC17" s="297"/>
      <c r="AD17" s="298"/>
      <c r="AE17" s="294"/>
      <c r="AF17" s="294"/>
      <c r="AG17" s="293" t="s">
        <v>13874</v>
      </c>
      <c r="AH17" s="296" t="s">
        <v>13875</v>
      </c>
      <c r="AI17" s="298"/>
      <c r="AJ17" s="293" t="s">
        <v>13876</v>
      </c>
      <c r="AK17" s="293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3" t="s">
        <v>13874</v>
      </c>
      <c r="R18" s="296" t="s">
        <v>13878</v>
      </c>
      <c r="S18" s="298"/>
      <c r="T18" s="293" t="s">
        <v>13879</v>
      </c>
      <c r="U18" s="293" t="s">
        <v>9264</v>
      </c>
      <c r="V18" s="293" t="s">
        <v>9265</v>
      </c>
      <c r="W18" s="293" t="s">
        <v>9266</v>
      </c>
      <c r="X18" s="293" t="s">
        <v>9267</v>
      </c>
      <c r="Y18" s="294"/>
      <c r="Z18" s="293" t="s">
        <v>13874</v>
      </c>
      <c r="AA18" s="296" t="s">
        <v>9268</v>
      </c>
      <c r="AB18" s="298"/>
      <c r="AC18" s="293" t="s">
        <v>9269</v>
      </c>
      <c r="AD18" s="293" t="s">
        <v>8431</v>
      </c>
      <c r="AE18" s="294"/>
      <c r="AF18" s="294"/>
      <c r="AG18" s="294"/>
      <c r="AH18" s="293" t="s">
        <v>10674</v>
      </c>
      <c r="AI18" s="293" t="s">
        <v>10675</v>
      </c>
      <c r="AJ18" s="294"/>
      <c r="AK18" s="294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10674</v>
      </c>
      <c r="S19" s="23" t="s">
        <v>10675</v>
      </c>
      <c r="T19" s="295"/>
      <c r="U19" s="295"/>
      <c r="V19" s="295"/>
      <c r="W19" s="295"/>
      <c r="X19" s="295"/>
      <c r="Y19" s="295"/>
      <c r="Z19" s="295"/>
      <c r="AA19" s="23" t="s">
        <v>10674</v>
      </c>
      <c r="AB19" s="23" t="s">
        <v>10675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11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11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11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6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6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6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4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4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4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1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1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1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10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10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10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10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10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10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10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10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10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10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10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10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4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4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4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4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4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4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11758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1" t="s">
        <v>4702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6" t="s">
        <v>13868</v>
      </c>
      <c r="Q16" s="297"/>
      <c r="R16" s="297"/>
      <c r="S16" s="297"/>
      <c r="T16" s="297"/>
      <c r="U16" s="297"/>
      <c r="V16" s="297"/>
      <c r="W16" s="297"/>
      <c r="X16" s="298"/>
      <c r="Y16" s="296" t="s">
        <v>16628</v>
      </c>
      <c r="Z16" s="297"/>
      <c r="AA16" s="297"/>
      <c r="AB16" s="297"/>
      <c r="AC16" s="297"/>
      <c r="AD16" s="298"/>
      <c r="AE16" s="293" t="s">
        <v>13869</v>
      </c>
      <c r="AF16" s="293" t="s">
        <v>13870</v>
      </c>
      <c r="AG16" s="296" t="s">
        <v>13871</v>
      </c>
      <c r="AH16" s="297"/>
      <c r="AI16" s="297"/>
      <c r="AJ16" s="297"/>
      <c r="AK16" s="298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3" t="s">
        <v>13872</v>
      </c>
      <c r="Q17" s="296" t="s">
        <v>13871</v>
      </c>
      <c r="R17" s="297"/>
      <c r="S17" s="297"/>
      <c r="T17" s="297"/>
      <c r="U17" s="298"/>
      <c r="V17" s="296" t="s">
        <v>13873</v>
      </c>
      <c r="W17" s="297"/>
      <c r="X17" s="298"/>
      <c r="Y17" s="293" t="s">
        <v>13158</v>
      </c>
      <c r="Z17" s="296" t="s">
        <v>13871</v>
      </c>
      <c r="AA17" s="297"/>
      <c r="AB17" s="297"/>
      <c r="AC17" s="297"/>
      <c r="AD17" s="298"/>
      <c r="AE17" s="294"/>
      <c r="AF17" s="294"/>
      <c r="AG17" s="293" t="s">
        <v>13874</v>
      </c>
      <c r="AH17" s="296" t="s">
        <v>13875</v>
      </c>
      <c r="AI17" s="298"/>
      <c r="AJ17" s="293" t="s">
        <v>13876</v>
      </c>
      <c r="AK17" s="293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3" t="s">
        <v>13874</v>
      </c>
      <c r="R18" s="296" t="s">
        <v>13878</v>
      </c>
      <c r="S18" s="298"/>
      <c r="T18" s="293" t="s">
        <v>13879</v>
      </c>
      <c r="U18" s="293" t="s">
        <v>9264</v>
      </c>
      <c r="V18" s="293" t="s">
        <v>9265</v>
      </c>
      <c r="W18" s="293" t="s">
        <v>9266</v>
      </c>
      <c r="X18" s="293" t="s">
        <v>9267</v>
      </c>
      <c r="Y18" s="294"/>
      <c r="Z18" s="293" t="s">
        <v>13874</v>
      </c>
      <c r="AA18" s="296" t="s">
        <v>9268</v>
      </c>
      <c r="AB18" s="298"/>
      <c r="AC18" s="293" t="s">
        <v>9269</v>
      </c>
      <c r="AD18" s="293" t="s">
        <v>8431</v>
      </c>
      <c r="AE18" s="294"/>
      <c r="AF18" s="294"/>
      <c r="AG18" s="294"/>
      <c r="AH18" s="293" t="s">
        <v>10674</v>
      </c>
      <c r="AI18" s="293" t="s">
        <v>10675</v>
      </c>
      <c r="AJ18" s="294"/>
      <c r="AK18" s="294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10674</v>
      </c>
      <c r="S19" s="23" t="s">
        <v>10675</v>
      </c>
      <c r="T19" s="295"/>
      <c r="U19" s="295"/>
      <c r="V19" s="295"/>
      <c r="W19" s="295"/>
      <c r="X19" s="295"/>
      <c r="Y19" s="295"/>
      <c r="Z19" s="295"/>
      <c r="AA19" s="23" t="s">
        <v>10674</v>
      </c>
      <c r="AB19" s="23" t="s">
        <v>10675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11759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  <row r="16" spans="1:22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88"/>
      <c r="R18" s="288"/>
      <c r="S18" s="284" t="s">
        <v>12189</v>
      </c>
      <c r="T18" s="288"/>
      <c r="U18" s="288"/>
      <c r="V18" s="288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3629</v>
      </c>
      <c r="Q21" s="28">
        <v>3953</v>
      </c>
      <c r="R21" s="28">
        <v>744</v>
      </c>
      <c r="S21" s="28">
        <v>5</v>
      </c>
      <c r="T21" s="28">
        <v>0</v>
      </c>
      <c r="U21" s="28">
        <v>0</v>
      </c>
      <c r="V21" s="28">
        <v>211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3629</v>
      </c>
      <c r="Q23" s="28">
        <v>3953</v>
      </c>
      <c r="R23" s="28">
        <v>744</v>
      </c>
      <c r="S23" s="28">
        <v>5</v>
      </c>
      <c r="T23" s="28">
        <v>0</v>
      </c>
      <c r="U23" s="28">
        <v>0</v>
      </c>
      <c r="V23" s="28">
        <v>211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11760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  <row r="16" spans="1:22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88"/>
      <c r="R18" s="288"/>
      <c r="S18" s="284" t="s">
        <v>12189</v>
      </c>
      <c r="T18" s="288"/>
      <c r="U18" s="288"/>
      <c r="V18" s="288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48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48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abSelected="1" topLeftCell="A19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5" t="s">
        <v>14382</v>
      </c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</row>
    <row r="17" spans="1:22">
      <c r="A17" s="286" t="s">
        <v>13156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</row>
    <row r="18" spans="1:22" ht="30" customHeight="1">
      <c r="A18" s="284" t="s">
        <v>14157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14158</v>
      </c>
      <c r="Q18" s="284" t="s">
        <v>14159</v>
      </c>
      <c r="R18" s="284"/>
      <c r="S18" s="284" t="s">
        <v>14160</v>
      </c>
      <c r="T18" s="284"/>
      <c r="U18" s="284" t="s">
        <v>14161</v>
      </c>
      <c r="V18" s="284"/>
    </row>
    <row r="19" spans="1:22" ht="11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14162</v>
      </c>
      <c r="R19" s="23" t="s">
        <v>15448</v>
      </c>
      <c r="S19" s="23" t="s">
        <v>14163</v>
      </c>
      <c r="T19" s="23" t="s">
        <v>14164</v>
      </c>
      <c r="U19" s="23" t="s">
        <v>14165</v>
      </c>
      <c r="V19" s="23" t="s">
        <v>14166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14167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3634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15449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18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15450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10494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2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10495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10496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10387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10388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10389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15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10390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15445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4011</v>
      </c>
      <c r="Q31" s="28">
        <v>0</v>
      </c>
      <c r="R31" s="28">
        <v>0</v>
      </c>
      <c r="S31" s="28">
        <v>0</v>
      </c>
      <c r="T31" s="28">
        <v>0</v>
      </c>
      <c r="U31" s="28">
        <v>3</v>
      </c>
      <c r="V31" s="28">
        <v>0</v>
      </c>
    </row>
    <row r="32" spans="1:22" ht="15.75">
      <c r="A32" s="31" t="s">
        <v>15449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1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15450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10494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10495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10496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10387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10388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10389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1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10390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15446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794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15449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15450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10494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10495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10496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10387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10388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10389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10390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15447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211</v>
      </c>
      <c r="Q51" s="28">
        <v>6</v>
      </c>
      <c r="R51" s="28">
        <v>1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10497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4</v>
      </c>
    </row>
    <row r="53" spans="1:22" ht="25.5">
      <c r="A53" s="40" t="s">
        <v>10498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13153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1</v>
      </c>
    </row>
    <row r="55" spans="1:22" ht="25.5">
      <c r="A55" s="40" t="s">
        <v>10498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13154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10498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13155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10498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11764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  <row r="16" spans="1:22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88"/>
      <c r="R18" s="288"/>
      <c r="S18" s="284" t="s">
        <v>12189</v>
      </c>
      <c r="T18" s="288"/>
      <c r="U18" s="288"/>
      <c r="V18" s="288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10</v>
      </c>
      <c r="R21" s="28">
        <v>50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10</v>
      </c>
      <c r="R23" s="28">
        <v>50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7051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</row>
    <row r="16" spans="1:24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3" t="s">
        <v>13658</v>
      </c>
      <c r="Q18" s="296" t="s">
        <v>12188</v>
      </c>
      <c r="R18" s="297"/>
      <c r="S18" s="298"/>
      <c r="T18" s="296" t="s">
        <v>12189</v>
      </c>
      <c r="U18" s="297"/>
      <c r="V18" s="297"/>
      <c r="W18" s="298"/>
      <c r="X18" s="293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5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574</v>
      </c>
      <c r="Q21" s="106">
        <f>SUM(Q22,Q25,Q28:Q33)</f>
        <v>261</v>
      </c>
      <c r="R21" s="106">
        <f t="shared" ref="R21:X21" si="0">SUM(R22,R25,R28:R33)</f>
        <v>235</v>
      </c>
      <c r="S21" s="106">
        <f t="shared" si="0"/>
        <v>66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12</v>
      </c>
      <c r="X21" s="106">
        <f t="shared" si="0"/>
        <v>19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7</v>
      </c>
      <c r="Q22" s="28">
        <v>3</v>
      </c>
      <c r="R22" s="28">
        <v>4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1</v>
      </c>
      <c r="Q23" s="28">
        <v>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5</v>
      </c>
      <c r="Q24" s="28">
        <v>1</v>
      </c>
      <c r="R24" s="28">
        <v>4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520</v>
      </c>
      <c r="Q25" s="28">
        <v>255</v>
      </c>
      <c r="R25" s="28">
        <v>229</v>
      </c>
      <c r="S25" s="28">
        <v>24</v>
      </c>
      <c r="T25" s="28">
        <v>0</v>
      </c>
      <c r="U25" s="28">
        <v>0</v>
      </c>
      <c r="V25" s="28">
        <v>0</v>
      </c>
      <c r="W25" s="28">
        <v>12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14</v>
      </c>
      <c r="Q26" s="28">
        <v>6</v>
      </c>
      <c r="R26" s="28">
        <v>8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32</v>
      </c>
      <c r="Q27" s="28">
        <v>19</v>
      </c>
      <c r="R27" s="28">
        <v>12</v>
      </c>
      <c r="S27" s="28">
        <v>1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11</v>
      </c>
      <c r="Q28" s="28">
        <v>0</v>
      </c>
      <c r="R28" s="28">
        <v>0</v>
      </c>
      <c r="S28" s="28">
        <v>11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12</v>
      </c>
      <c r="Q29" s="55"/>
      <c r="R29" s="28">
        <v>0</v>
      </c>
      <c r="S29" s="28">
        <v>12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2</v>
      </c>
      <c r="Q30" s="28">
        <v>2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22</v>
      </c>
      <c r="Q33" s="28">
        <v>1</v>
      </c>
      <c r="R33" s="28">
        <v>2</v>
      </c>
      <c r="S33" s="28">
        <v>19</v>
      </c>
      <c r="T33" s="28">
        <v>0</v>
      </c>
      <c r="U33" s="28">
        <v>0</v>
      </c>
      <c r="V33" s="28">
        <v>0</v>
      </c>
      <c r="W33" s="28">
        <v>0</v>
      </c>
      <c r="X33" s="28">
        <v>19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8353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7052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</row>
    <row r="16" spans="1:24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3" t="s">
        <v>13658</v>
      </c>
      <c r="Q18" s="296" t="s">
        <v>12188</v>
      </c>
      <c r="R18" s="297"/>
      <c r="S18" s="298"/>
      <c r="T18" s="296" t="s">
        <v>12189</v>
      </c>
      <c r="U18" s="297"/>
      <c r="V18" s="297"/>
      <c r="W18" s="298"/>
      <c r="X18" s="293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5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15</v>
      </c>
      <c r="Q21" s="106">
        <f>SUM(Q22,Q25,Q28:Q33)</f>
        <v>0</v>
      </c>
      <c r="R21" s="106">
        <f t="shared" ref="R21:X21" si="0">SUM(R22,R25,R28:R33)</f>
        <v>15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13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1</v>
      </c>
      <c r="Q22" s="28">
        <v>0</v>
      </c>
      <c r="R22" s="28">
        <v>1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1</v>
      </c>
      <c r="Q23" s="28">
        <v>0</v>
      </c>
      <c r="R23" s="28">
        <v>1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2</v>
      </c>
      <c r="Q32" s="28">
        <v>0</v>
      </c>
      <c r="R32" s="28">
        <v>2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1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12</v>
      </c>
      <c r="Q33" s="28">
        <v>0</v>
      </c>
      <c r="R33" s="28">
        <v>12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12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80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7053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</row>
    <row r="16" spans="1:24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3" t="s">
        <v>13658</v>
      </c>
      <c r="Q18" s="296" t="s">
        <v>12188</v>
      </c>
      <c r="R18" s="297"/>
      <c r="S18" s="298"/>
      <c r="T18" s="296" t="s">
        <v>12189</v>
      </c>
      <c r="U18" s="297"/>
      <c r="V18" s="297"/>
      <c r="W18" s="298"/>
      <c r="X18" s="293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5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29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29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29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29</v>
      </c>
      <c r="Q33" s="28">
        <v>0</v>
      </c>
      <c r="R33" s="28">
        <v>0</v>
      </c>
      <c r="S33" s="28">
        <v>29</v>
      </c>
      <c r="T33" s="28">
        <v>0</v>
      </c>
      <c r="U33" s="28">
        <v>0</v>
      </c>
      <c r="V33" s="28">
        <v>0</v>
      </c>
      <c r="W33" s="28">
        <v>0</v>
      </c>
      <c r="X33" s="28">
        <v>29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31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81" t="s">
        <v>15762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</row>
    <row r="17" spans="1:2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</row>
    <row r="18" spans="1:2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15763</v>
      </c>
      <c r="Q18" s="284"/>
      <c r="R18" s="284"/>
      <c r="S18" s="284" t="s">
        <v>15764</v>
      </c>
      <c r="T18" s="284"/>
    </row>
    <row r="19" spans="1:2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15765</v>
      </c>
      <c r="Q19" s="23" t="s">
        <v>15766</v>
      </c>
      <c r="R19" s="23" t="s">
        <v>15767</v>
      </c>
      <c r="S19" s="23" t="s">
        <v>14554</v>
      </c>
      <c r="T19" s="23" t="s">
        <v>14555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14556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3301</v>
      </c>
      <c r="Q21" s="28">
        <v>370</v>
      </c>
      <c r="R21" s="28">
        <v>0</v>
      </c>
      <c r="S21" s="28">
        <v>30</v>
      </c>
      <c r="T21" s="28">
        <v>724</v>
      </c>
    </row>
    <row r="22" spans="1:20" ht="15.75">
      <c r="A22" s="26" t="s">
        <v>14557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3987</v>
      </c>
      <c r="Q22" s="28">
        <v>7</v>
      </c>
      <c r="R22" s="28">
        <v>0</v>
      </c>
      <c r="S22" s="28">
        <v>0</v>
      </c>
      <c r="T22" s="28">
        <v>0</v>
      </c>
    </row>
    <row r="23" spans="1:20" ht="15.75">
      <c r="A23" s="26" t="s">
        <v>14558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744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9261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3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2666</v>
      </c>
      <c r="Q21" s="106">
        <f t="shared" si="0"/>
        <v>3953</v>
      </c>
      <c r="R21" s="106">
        <f t="shared" si="0"/>
        <v>744</v>
      </c>
      <c r="S21" s="106">
        <f t="shared" si="0"/>
        <v>5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2666</v>
      </c>
      <c r="Q22" s="28">
        <v>3953</v>
      </c>
      <c r="R22" s="28">
        <v>744</v>
      </c>
      <c r="S22" s="28">
        <v>5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2457</v>
      </c>
      <c r="Q23" s="28">
        <v>3573</v>
      </c>
      <c r="R23" s="28">
        <v>643</v>
      </c>
      <c r="S23" s="28">
        <v>5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155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209</v>
      </c>
      <c r="Q25" s="28">
        <v>380</v>
      </c>
      <c r="R25" s="28">
        <v>101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155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3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48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48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44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4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9262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3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60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60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10</v>
      </c>
      <c r="R23" s="28">
        <v>50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20549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6285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80" t="s">
        <v>13162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38.2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13158</v>
      </c>
      <c r="Q19" s="23" t="s">
        <v>13159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13160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13161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6286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12430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12722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4</v>
      </c>
      <c r="Q21" s="106">
        <f>SUM(Q22,Q27:Q36)</f>
        <v>72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2</v>
      </c>
      <c r="Q29" s="28">
        <v>35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1</v>
      </c>
      <c r="Q31" s="28">
        <v>20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1</v>
      </c>
      <c r="Q36" s="28">
        <v>17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14169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12431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14170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1" t="s">
        <v>12722</v>
      </c>
      <c r="B15" s="291"/>
      <c r="C15" s="29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1"/>
      <c r="R15" s="291"/>
      <c r="S15" s="291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3" t="s">
        <v>12346</v>
      </c>
      <c r="Q17" s="293" t="s">
        <v>3786</v>
      </c>
      <c r="R17" s="296" t="s">
        <v>10962</v>
      </c>
      <c r="S17" s="297"/>
      <c r="T17" s="297"/>
      <c r="U17" s="297"/>
      <c r="V17" s="297"/>
      <c r="W17" s="298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4"/>
      <c r="R18" s="296" t="s">
        <v>10963</v>
      </c>
      <c r="S18" s="297"/>
      <c r="T18" s="298"/>
      <c r="U18" s="296" t="s">
        <v>10964</v>
      </c>
      <c r="V18" s="297"/>
      <c r="W18" s="298"/>
      <c r="X18" s="293" t="s">
        <v>10965</v>
      </c>
      <c r="Y18" s="293" t="s">
        <v>10966</v>
      </c>
      <c r="Z18" s="293" t="s">
        <v>10967</v>
      </c>
      <c r="AA18" s="296" t="s">
        <v>6288</v>
      </c>
      <c r="AB18" s="298"/>
      <c r="AC18" s="293" t="s">
        <v>6289</v>
      </c>
      <c r="AD18" s="293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5"/>
      <c r="Y19" s="295"/>
      <c r="Z19" s="295"/>
      <c r="AA19" s="23" t="s">
        <v>10674</v>
      </c>
      <c r="AB19" s="23" t="s">
        <v>10675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IF(ISBLANK(P22),"",VLOOKUP(P22,Spravochnik!$B$1:$D$4773,2,FALSE))</f>
        <v>Аккумуляторщик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10047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str">
        <f>IF(ISBLANK(P23),"",VLOOKUP(P23,Spravochnik!$B$1:$D$4773,2,FALSE))</f>
        <v>Аппаратчик воздухоразделения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10122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str">
        <f>IF(ISBLANK(P24),"",VLOOKUP(P24,Spravochnik!$B$1:$D$4773,2,FALSE))</f>
        <v>Аппаратчик очистки сточных вод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10490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str">
        <f>IF(ISBLANK(P25),"",VLOOKUP(P25,Spravochnik!$B$1:$D$4773,2,FALSE))</f>
        <v>Аппаратчик химводоочистки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11078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str">
        <f>IF(ISBLANK(P26),"",VLOOKUP(P26,Spravochnik!$B$1:$D$4773,2,FALSE))</f>
        <v>Аэрографист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11144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str">
        <f>IF(ISBLANK(P27),"",VLOOKUP(P27,Spravochnik!$B$1:$D$4773,2,FALSE))</f>
        <v>Бортоператор по проверке магистральных трубопроводов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11213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str">
        <f>IF(ISBLANK(P28),"",VLOOKUP(P28,Spravochnik!$B$1:$D$4773,2,FALSE))</f>
        <v>Бункеровщик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11289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str">
        <f>IF(ISBLANK(P29),"",VLOOKUP(P29,Spravochnik!$B$1:$D$4773,2,FALSE))</f>
        <v>Варщик смолки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11394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str">
        <f>IF(ISBLANK(P30),"",VLOOKUP(P30,Spravochnik!$B$1:$D$4773,2,FALSE))</f>
        <v>Весовщик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11422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str">
        <f>IF(ISBLANK(P31),"",VLOOKUP(P31,Spravochnik!$B$1:$D$4773,2,FALSE))</f>
        <v>Водитель вездехода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11447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str">
        <f>IF(ISBLANK(P32),"",VLOOKUP(P32,Spravochnik!$B$1:$D$4773,2,FALSE))</f>
        <v>Водитель погрузчика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11453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str">
        <f>IF(ISBLANK(P33),"",VLOOKUP(P33,Spravochnik!$B$1:$D$4773,2,FALSE))</f>
        <v>Водитель электро- и автотележки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11463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str">
        <f>IF(ISBLANK(P34),"",VLOOKUP(P34,Spravochnik!$B$1:$D$4773,2,FALSE))</f>
        <v>Водолаз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11465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str">
        <f>IF(ISBLANK(P35),"",VLOOKUP(P35,Spravochnik!$B$1:$D$4773,2,FALSE))</f>
        <v>Возчик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11476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str">
        <f>IF(ISBLANK(P36),"",VLOOKUP(P36,Spravochnik!$B$1:$D$4773,2,FALSE))</f>
        <v>Газовщик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11607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str">
        <f>IF(ISBLANK(P37),"",VLOOKUP(P37,Spravochnik!$B$1:$D$4773,2,FALSE))</f>
        <v>Газогенераторщик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11614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str">
        <f>IF(ISBLANK(P38),"",VLOOKUP(P38,Spravochnik!$B$1:$D$4773,2,FALSE))</f>
        <v>Газоспасатель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11622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str">
        <f>IF(ISBLANK(P39),"",VLOOKUP(P39,Spravochnik!$B$1:$D$4773,2,FALSE))</f>
        <v>Генераторщик ацетиленовой установки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11646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str">
        <f>IF(ISBLANK(P40),"",VLOOKUP(P40,Spravochnik!$B$1:$D$4773,2,FALSE))</f>
        <v>Грузчик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11768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str">
        <f>IF(ISBLANK(P41),"",VLOOKUP(P41,Spravochnik!$B$1:$D$4773,2,FALSE))</f>
        <v>Гуртовщик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11781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str">
        <f>IF(ISBLANK(P42),"",VLOOKUP(P42,Spravochnik!$B$1:$D$4773,2,FALSE))</f>
        <v>Дворник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11786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str">
        <f>IF(ISBLANK(P43),"",VLOOKUP(P43,Spravochnik!$B$1:$D$4773,2,FALSE))</f>
        <v>Дежурный у эскалатора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11802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str">
        <f>IF(ISBLANK(P44),"",VLOOKUP(P44,Spravochnik!$B$1:$D$4773,2,FALSE))</f>
        <v>Дезактиваторщик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11804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str">
        <f>IF(ISBLANK(P45),"",VLOOKUP(P45,Spravochnik!$B$1:$D$4773,2,FALSE))</f>
        <v>Дезинфектор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11806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str">
        <f>IF(ISBLANK(P46),"",VLOOKUP(P46,Spravochnik!$B$1:$D$4773,2,FALSE))</f>
        <v>Дефектоскопист по газовому и жидкостному контролю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11827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str">
        <f>IF(ISBLANK(P47),"",VLOOKUP(P47,Spravochnik!$B$1:$D$4773,2,FALSE))</f>
        <v>Дефектоскопист по магнитному и ультразвуковому контролю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11830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str">
        <f>IF(ISBLANK(P48),"",VLOOKUP(P48,Spravochnik!$B$1:$D$4773,2,FALSE))</f>
        <v>Дефектоскопист рентгено-, гаммаграфирования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11833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str">
        <f>IF(ISBLANK(P49),"",VLOOKUP(P49,Spravochnik!$B$1:$D$4773,2,FALSE))</f>
        <v>Дозиметрист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11856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str">
        <f>IF(ISBLANK(P50),"",VLOOKUP(P50,Spravochnik!$B$1:$D$4773,2,FALSE))</f>
        <v>Заготовитель продуктов и сырья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11997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str">
        <f>IF(ISBLANK(P51),"",VLOOKUP(P51,Spravochnik!$B$1:$D$4773,2,FALSE))</f>
        <v>Заправщик поливомоечных машин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12212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str">
        <f>IF(ISBLANK(P52),"",VLOOKUP(P52,Spravochnik!$B$1:$D$4773,2,FALSE))</f>
        <v>Зарядчик огнетушителей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12229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str">
        <f>IF(ISBLANK(P53),"",VLOOKUP(P53,Spravochnik!$B$1:$D$4773,2,FALSE))</f>
        <v>Зарядчик противогазовых коробок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12231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str">
        <f>IF(ISBLANK(P54),"",VLOOKUP(P54,Spravochnik!$B$1:$D$4773,2,FALSE))</f>
        <v>Зарядчик холодильных аппаратов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12233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str">
        <f>IF(ISBLANK(P55),"",VLOOKUP(P55,Spravochnik!$B$1:$D$4773,2,FALSE))</f>
        <v>Зоолаборант серпентария (питомника)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12269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str">
        <f>IF(ISBLANK(P56),"",VLOOKUP(P56,Spravochnik!$B$1:$D$4773,2,FALSE))</f>
        <v>Изготовитель трафаретов, шкал и плат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12460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str">
        <f>IF(ISBLANK(P57),"",VLOOKUP(P57,Spravochnik!$B$1:$D$4773,2,FALSE))</f>
        <v>Испытатель баллонов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12571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str">
        <f>IF(ISBLANK(P58),"",VLOOKUP(P58,Spravochnik!$B$1:$D$4773,2,FALSE))</f>
        <v>Истопник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12618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str">
        <f>IF(ISBLANK(P59),"",VLOOKUP(P59,Spravochnik!$B$1:$D$4773,2,FALSE))</f>
        <v>Кассир билетный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12719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str">
        <f>IF(ISBLANK(P60),"",VLOOKUP(P60,Spravochnik!$B$1:$D$4773,2,FALSE))</f>
        <v>Кастелянша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12720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str">
        <f>IF(ISBLANK(P61),"",VLOOKUP(P61,Spravochnik!$B$1:$D$4773,2,FALSE))</f>
        <v>Киоскер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12747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str">
        <f>IF(ISBLANK(P62),"",VLOOKUP(P62,Spravochnik!$B$1:$D$4773,2,FALSE))</f>
        <v>Кладовщик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12759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str">
        <f>IF(ISBLANK(P63),"",VLOOKUP(P63,Spravochnik!$B$1:$D$4773,2,FALSE))</f>
        <v>Клеевар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12776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str">
        <f>IF(ISBLANK(P64),"",VLOOKUP(P64,Spravochnik!$B$1:$D$4773,2,FALSE))</f>
        <v>Консервировщик кожевенного и пушномехового сырья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12913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str">
        <f>IF(ISBLANK(P65),"",VLOOKUP(P65,Spravochnik!$B$1:$D$4773,2,FALSE))</f>
        <v>Консервировщик оборудования и металлоизделий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12916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str">
        <f>IF(ISBLANK(P66),"",VLOOKUP(P66,Spravochnik!$B$1:$D$4773,2,FALSE))</f>
        <v>Контролер малярных работ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12985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str">
        <f>IF(ISBLANK(P67),"",VLOOKUP(P67,Spravochnik!$B$1:$D$4773,2,FALSE))</f>
        <v>Конюх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13108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str">
        <f>IF(ISBLANK(P68),"",VLOOKUP(P68,Spravochnik!$B$1:$D$4773,2,FALSE))</f>
        <v>Котлочист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13148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str">
        <f>IF(ISBLANK(P69),"",VLOOKUP(P69,Spravochnik!$B$1:$D$4773,2,FALSE))</f>
        <v>Кочегар технологических печей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13162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str">
        <f>IF(ISBLANK(P70),"",VLOOKUP(P70,Spravochnik!$B$1:$D$4773,2,FALSE))</f>
        <v>Кубовщик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13219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str">
        <f>IF(ISBLANK(P71),"",VLOOKUP(P71,Spravochnik!$B$1:$D$4773,2,FALSE))</f>
        <v>Курьер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13247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str">
        <f>IF(ISBLANK(P72),"",VLOOKUP(P72,Spravochnik!$B$1:$D$4773,2,FALSE))</f>
        <v>Кучер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13251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str">
        <f>IF(ISBLANK(P73),"",VLOOKUP(P73,Spravochnik!$B$1:$D$4773,2,FALSE))</f>
        <v>Лаборант-кристаллооптик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13259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str">
        <f>IF(ISBLANK(P74),"",VLOOKUP(P74,Spravochnik!$B$1:$D$4773,2,FALSE))</f>
        <v>Лаборант лаборатории искусственного старения стеклоизделий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13261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str">
        <f>IF(ISBLANK(P75),"",VLOOKUP(P75,Spravochnik!$B$1:$D$4773,2,FALSE))</f>
        <v>Лаборант-металлограф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13263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str">
        <f>IF(ISBLANK(P76),"",VLOOKUP(P76,Spravochnik!$B$1:$D$4773,2,FALSE))</f>
        <v>Лаборант-микробиолог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13265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str">
        <f>IF(ISBLANK(P77),"",VLOOKUP(P77,Spravochnik!$B$1:$D$4773,2,FALSE))</f>
        <v>Лаборант минералогического анализа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13267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str">
        <f>IF(ISBLANK(P78),"",VLOOKUP(P78,Spravochnik!$B$1:$D$4773,2,FALSE))</f>
        <v>Лаборант-полярографист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13289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str">
        <f>IF(ISBLANK(P79),"",VLOOKUP(P79,Spravochnik!$B$1:$D$4773,2,FALSE))</f>
        <v>Лаборант по ультразвуковой технике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13301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str">
        <f>IF(ISBLANK(P80),"",VLOOKUP(P80,Spravochnik!$B$1:$D$4773,2,FALSE))</f>
        <v>Лаборант по физикомеханическим испытаниям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13302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13359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1" t="s">
        <v>14169</v>
      </c>
      <c r="B15" s="291"/>
      <c r="C15" s="29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3" t="s">
        <v>12346</v>
      </c>
      <c r="Q17" s="293" t="s">
        <v>3786</v>
      </c>
      <c r="R17" s="296" t="s">
        <v>10962</v>
      </c>
      <c r="S17" s="297"/>
      <c r="T17" s="297"/>
      <c r="U17" s="297"/>
      <c r="V17" s="297"/>
      <c r="W17" s="298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4"/>
      <c r="R18" s="296" t="s">
        <v>10963</v>
      </c>
      <c r="S18" s="297"/>
      <c r="T18" s="298"/>
      <c r="U18" s="296" t="s">
        <v>10964</v>
      </c>
      <c r="V18" s="297"/>
      <c r="W18" s="298"/>
      <c r="X18" s="293" t="s">
        <v>10965</v>
      </c>
      <c r="Y18" s="293" t="s">
        <v>10966</v>
      </c>
      <c r="Z18" s="293" t="s">
        <v>10967</v>
      </c>
      <c r="AA18" s="296" t="s">
        <v>6288</v>
      </c>
      <c r="AB18" s="298"/>
      <c r="AC18" s="293" t="s">
        <v>6289</v>
      </c>
      <c r="AD18" s="293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5"/>
      <c r="Y19" s="295"/>
      <c r="Z19" s="295"/>
      <c r="AA19" s="23" t="s">
        <v>10674</v>
      </c>
      <c r="AB19" s="23" t="s">
        <v>10675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IF(ISBLANK(P22),"",VLOOKUP(P22,Spravochnik!$B$1:$D$4773,2,FALSE))</f>
        <v>Аккумуляторщик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10047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str">
        <f>IF(ISBLANK(P23),"",VLOOKUP(P23,Spravochnik!$B$1:$D$4773,2,FALSE))</f>
        <v>Аппаратчик очистки сточных вод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10490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str">
        <f>IF(ISBLANK(P24),"",VLOOKUP(P24,Spravochnik!$B$1:$D$4773,2,FALSE))</f>
        <v>Аппаратчик очистки сточных вод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10490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str">
        <f>IF(ISBLANK(P25),"",VLOOKUP(P25,Spravochnik!$B$1:$D$4773,2,FALSE))</f>
        <v>Аэрографист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11144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str">
        <f>IF(ISBLANK(P26),"",VLOOKUP(P26,Spravochnik!$B$1:$D$4773,2,FALSE))</f>
        <v>Бортоператор по проверке магистральных трубопроводов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11213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str">
        <f>IF(ISBLANK(P27),"",VLOOKUP(P27,Spravochnik!$B$1:$D$4773,2,FALSE))</f>
        <v>Бункеровщик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11289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str">
        <f>IF(ISBLANK(P28),"",VLOOKUP(P28,Spravochnik!$B$1:$D$4773,2,FALSE))</f>
        <v>Варщик смолки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11394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str">
        <f>IF(ISBLANK(P29),"",VLOOKUP(P29,Spravochnik!$B$1:$D$4773,2,FALSE))</f>
        <v>Весовщик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11422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str">
        <f>IF(ISBLANK(P30),"",VLOOKUP(P30,Spravochnik!$B$1:$D$4773,2,FALSE))</f>
        <v>Водитель погрузчика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11453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str">
        <f>IF(ISBLANK(P31),"",VLOOKUP(P31,Spravochnik!$B$1:$D$4773,2,FALSE))</f>
        <v>Водитель электро- и автотележки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11463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str">
        <f>IF(ISBLANK(P32),"",VLOOKUP(P32,Spravochnik!$B$1:$D$4773,2,FALSE))</f>
        <v>Возчик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11476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str">
        <f>IF(ISBLANK(P33),"",VLOOKUP(P33,Spravochnik!$B$1:$D$4773,2,FALSE))</f>
        <v>Газовщик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11607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str">
        <f>IF(ISBLANK(P34),"",VLOOKUP(P34,Spravochnik!$B$1:$D$4773,2,FALSE))</f>
        <v>Газоспасатель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11622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str">
        <f>IF(ISBLANK(P35),"",VLOOKUP(P35,Spravochnik!$B$1:$D$4773,2,FALSE))</f>
        <v>Грузчик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11768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str">
        <f>IF(ISBLANK(P36),"",VLOOKUP(P36,Spravochnik!$B$1:$D$4773,2,FALSE))</f>
        <v>Гуртовщик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11781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str">
        <f>IF(ISBLANK(P37),"",VLOOKUP(P37,Spravochnik!$B$1:$D$4773,2,FALSE))</f>
        <v>Дворник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11786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str">
        <f>IF(ISBLANK(P38),"",VLOOKUP(P38,Spravochnik!$B$1:$D$4773,2,FALSE))</f>
        <v>Дежурный у эскалатора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11802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str">
        <f>IF(ISBLANK(P39),"",VLOOKUP(P39,Spravochnik!$B$1:$D$4773,2,FALSE))</f>
        <v>Дезактиваторщик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11804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str">
        <f>IF(ISBLANK(P40),"",VLOOKUP(P40,Spravochnik!$B$1:$D$4773,2,FALSE))</f>
        <v>Дефектоскопист по газовому и жидкостному контролю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11827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str">
        <f>IF(ISBLANK(P41),"",VLOOKUP(P41,Spravochnik!$B$1:$D$4773,2,FALSE))</f>
        <v>Дефектоскопист рентгено-, гаммаграфирования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11833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str">
        <f>IF(ISBLANK(P42),"",VLOOKUP(P42,Spravochnik!$B$1:$D$4773,2,FALSE))</f>
        <v>Дозиметрист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11856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str">
        <f>IF(ISBLANK(P43),"",VLOOKUP(P43,Spravochnik!$B$1:$D$4773,2,FALSE))</f>
        <v>Жестянщик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11945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str">
        <f>IF(ISBLANK(P44),"",VLOOKUP(P44,Spravochnik!$B$1:$D$4773,2,FALSE))</f>
        <v>Заправщик поливомоечных машин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12212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str">
        <f>IF(ISBLANK(P45),"",VLOOKUP(P45,Spravochnik!$B$1:$D$4773,2,FALSE))</f>
        <v>Зарядчик огнетушителей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12229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str">
        <f>IF(ISBLANK(P46),"",VLOOKUP(P46,Spravochnik!$B$1:$D$4773,2,FALSE))</f>
        <v>Изолировщик-пленочник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12533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str">
        <f>IF(ISBLANK(P47),"",VLOOKUP(P47,Spravochnik!$B$1:$D$4773,2,FALSE))</f>
        <v>Комплектовщик изделий и инструмента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12853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str">
        <f>IF(ISBLANK(P48),"",VLOOKUP(P48,Spravochnik!$B$1:$D$4773,2,FALSE))</f>
        <v>Контролер станочных и слесарных работ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13063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str">
        <f>IF(ISBLANK(P49),"",VLOOKUP(P49,Spravochnik!$B$1:$D$4773,2,FALSE))</f>
        <v>Копровщик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13121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str">
        <f>IF(ISBLANK(P50),"",VLOOKUP(P50,Spravochnik!$B$1:$D$4773,2,FALSE))</f>
        <v>Лебедчик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13361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str">
        <f>IF(ISBLANK(P51),"",VLOOKUP(P51,Spravochnik!$B$1:$D$4773,2,FALSE))</f>
        <v>Маркировщик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13460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str">
        <f>IF(ISBLANK(P52),"",VLOOKUP(P52,Spravochnik!$B$1:$D$4773,2,FALSE))</f>
        <v>Машинист реактивной установки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14125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str">
        <f>IF(ISBLANK(P53),"",VLOOKUP(P53,Spravochnik!$B$1:$D$4773,2,FALSE))</f>
        <v>Машинист холодильных установок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14341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str">
        <f>IF(ISBLANK(P54),"",VLOOKUP(P54,Spravochnik!$B$1:$D$4773,2,FALSE))</f>
        <v>Машинист штабелеформирующей машины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14377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str">
        <f>IF(ISBLANK(P55),"",VLOOKUP(P55,Spravochnik!$B$1:$D$4773,2,FALSE))</f>
        <v>Машинист эксгаустера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14386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26.25">
      <c r="A56" s="26" t="str">
        <f>IF(ISBLANK(P56),"",VLOOKUP(P56,Spravochnik!$B$1:$D$4773,2,FALSE))</f>
        <v>Механизатор (докер-механизатор) комплексной бригады на погрузочно-разгрузочных работах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14444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str">
        <f>IF(ISBLANK(P57),"",VLOOKUP(P57,Spravochnik!$B$1:$D$4773,2,FALSE))</f>
        <v>Механик по техническим видам спорта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14455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str">
        <f>IF(ISBLANK(P58),"",VLOOKUP(P58,Spravochnik!$B$1:$D$4773,2,FALSE))</f>
        <v>Моторист механической лопаты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14720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str">
        <f>IF(ISBLANK(P59),"",VLOOKUP(P59,Spravochnik!$B$1:$D$4773,2,FALSE))</f>
        <v>Моторист электродвигателей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14757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str">
        <f>IF(ISBLANK(P60),"",VLOOKUP(P60,Spravochnik!$B$1:$D$4773,2,FALSE))</f>
        <v>Наполнитель баллонов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15068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str">
        <f>IF(ISBLANK(P61),"",VLOOKUP(P61,Spravochnik!$B$1:$D$4773,2,FALSE))</f>
        <v>Носильщик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15126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str">
        <f>IF(ISBLANK(P62),"",VLOOKUP(P62,Spravochnik!$B$1:$D$4773,2,FALSE))</f>
        <v>Обойщик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15250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str">
        <f>IF(ISBLANK(P63),"",VLOOKUP(P63,Spravochnik!$B$1:$D$4773,2,FALSE))</f>
        <v>Обработчик справочного и информационного материала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15349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str">
        <f>IF(ISBLANK(P64),"",VLOOKUP(P64,Spravochnik!$B$1:$D$4773,2,FALSE))</f>
        <v>Оператор автоматической газовой защиты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15478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str">
        <f>IF(ISBLANK(P65),"",VLOOKUP(P65,Spravochnik!$B$1:$D$4773,2,FALSE))</f>
        <v>Оператор акустических испытаний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15503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str">
        <f>IF(ISBLANK(P66),"",VLOOKUP(P66,Spravochnik!$B$1:$D$4773,2,FALSE))</f>
        <v>Оператор аппаратов микрофильмирования и копирования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15505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str">
        <f>IF(ISBLANK(P67),"",VLOOKUP(P67,Spravochnik!$B$1:$D$4773,2,FALSE))</f>
        <v>Оператор копировальных и множительных машин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15636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str">
        <f>IF(ISBLANK(P68),"",VLOOKUP(P68,Spravochnik!$B$1:$D$4773,2,FALSE))</f>
        <v>Оператор котельной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15643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str">
        <f>IF(ISBLANK(P69),"",VLOOKUP(P69,Spravochnik!$B$1:$D$4773,2,FALSE))</f>
        <v>Оператор механизированных и автоматизированных складов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15705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str">
        <f>IF(ISBLANK(P70),"",VLOOKUP(P70,Spravochnik!$B$1:$D$4773,2,FALSE))</f>
        <v>Оператор осциллографирования и тензометрирования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15778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str">
        <f>IF(ISBLANK(P71),"",VLOOKUP(P71,Spravochnik!$B$1:$D$4773,2,FALSE))</f>
        <v>Оператор по обслуживанию пылегазоулавливающих установок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15860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str">
        <f>IF(ISBLANK(P72),"",VLOOKUP(P72,Spravochnik!$B$1:$D$4773,2,FALSE))</f>
        <v>Оператор разменных автоматов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15972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str">
        <f>IF(ISBLANK(P73),"",VLOOKUP(P73,Spravochnik!$B$1:$D$4773,2,FALSE))</f>
        <v>Оператор сейсмопрогноза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16020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str">
        <f>IF(ISBLANK(P74),"",VLOOKUP(P74,Spravochnik!$B$1:$D$4773,2,FALSE))</f>
        <v>Оператор теплового пункта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16067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str">
        <f>IF(ISBLANK(P75),"",VLOOKUP(P75,Spravochnik!$B$1:$D$4773,2,FALSE))</f>
        <v>Оператор электронно-вычислительных и вычислительных машин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16199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str">
        <f>IF(ISBLANK(P76),"",VLOOKUP(P76,Spravochnik!$B$1:$D$4773,2,FALSE))</f>
        <v>Осмотрщик гидротехнических сооружений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16271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str">
        <f>IF(ISBLANK(P77),"",VLOOKUP(P77,Spravochnik!$B$1:$D$4773,2,FALSE))</f>
        <v>Охотник промысловый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16413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str">
        <f>IF(ISBLANK(P78),"",VLOOKUP(P78,Spravochnik!$B$1:$D$4773,2,FALSE))</f>
        <v>Парафинировщик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16426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str">
        <f>IF(ISBLANK(P79),"",VLOOKUP(P79,Spravochnik!$B$1:$D$4773,2,FALSE))</f>
        <v>Рабочий плодоовощного хранилища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17542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str">
        <f>IF(ISBLANK(P80),"",VLOOKUP(P80,Spravochnik!$B$1:$D$4773,2,FALSE))</f>
        <v>Ремонтировщик полимеризационного инвентаря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18001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738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1" t="s">
        <v>14170</v>
      </c>
      <c r="B15" s="291"/>
      <c r="C15" s="291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3" t="s">
        <v>12346</v>
      </c>
      <c r="Q17" s="293" t="s">
        <v>3786</v>
      </c>
      <c r="R17" s="296" t="s">
        <v>10962</v>
      </c>
      <c r="S17" s="297"/>
      <c r="T17" s="297"/>
      <c r="U17" s="297"/>
      <c r="V17" s="297"/>
      <c r="W17" s="298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4"/>
      <c r="Q18" s="294"/>
      <c r="R18" s="296" t="s">
        <v>10963</v>
      </c>
      <c r="S18" s="297"/>
      <c r="T18" s="298"/>
      <c r="U18" s="296" t="s">
        <v>10964</v>
      </c>
      <c r="V18" s="297"/>
      <c r="W18" s="298"/>
      <c r="X18" s="293" t="s">
        <v>10965</v>
      </c>
      <c r="Y18" s="293" t="s">
        <v>10966</v>
      </c>
      <c r="Z18" s="293" t="s">
        <v>10967</v>
      </c>
      <c r="AA18" s="296" t="s">
        <v>6288</v>
      </c>
      <c r="AB18" s="298"/>
      <c r="AC18" s="293" t="s">
        <v>6289</v>
      </c>
      <c r="AD18" s="293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5"/>
      <c r="Q19" s="295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5"/>
      <c r="Y19" s="295"/>
      <c r="Z19" s="295"/>
      <c r="AA19" s="23" t="s">
        <v>10674</v>
      </c>
      <c r="AB19" s="23" t="s">
        <v>10675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IF(ISBLANK(P22),"",VLOOKUP(P22,Spravochnik!$B$1:$D$4773,2,FALSE))</f>
        <v>Аккумуляторщик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10047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str">
        <f>IF(ISBLANK(P23),"",VLOOKUP(P23,Spravochnik!$B$1:$D$4773,2,FALSE))</f>
        <v>Аппаратчик воздухоразделения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10122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str">
        <f>IF(ISBLANK(P24),"",VLOOKUP(P24,Spravochnik!$B$1:$D$4773,2,FALSE))</f>
        <v>Аппаратчик химводоочистки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11078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str">
        <f>IF(ISBLANK(P25),"",VLOOKUP(P25,Spravochnik!$B$1:$D$4773,2,FALSE))</f>
        <v>Аэрографист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11144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str">
        <f>IF(ISBLANK(P26),"",VLOOKUP(P26,Spravochnik!$B$1:$D$4773,2,FALSE))</f>
        <v>Бортоператор по проверке магистральных трубопроводов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11213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str">
        <f>IF(ISBLANK(P27),"",VLOOKUP(P27,Spravochnik!$B$1:$D$4773,2,FALSE))</f>
        <v>Бункеровщик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11289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str">
        <f>IF(ISBLANK(P28),"",VLOOKUP(P28,Spravochnik!$B$1:$D$4773,2,FALSE))</f>
        <v>Варщик смолки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11394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str">
        <f>IF(ISBLANK(P29),"",VLOOKUP(P29,Spravochnik!$B$1:$D$4773,2,FALSE))</f>
        <v>Варщик смолки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11394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str">
        <f>IF(ISBLANK(P30),"",VLOOKUP(P30,Spravochnik!$B$1:$D$4773,2,FALSE))</f>
        <v>Весовщик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11422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str">
        <f>IF(ISBLANK(P31),"",VLOOKUP(P31,Spravochnik!$B$1:$D$4773,2,FALSE))</f>
        <v>Водитель вездехода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11447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str">
        <f>IF(ISBLANK(P32),"",VLOOKUP(P32,Spravochnik!$B$1:$D$4773,2,FALSE))</f>
        <v>Водитель погрузчика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11453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str">
        <f>IF(ISBLANK(P33),"",VLOOKUP(P33,Spravochnik!$B$1:$D$4773,2,FALSE))</f>
        <v>Водитель электро- и автотележки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11463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str">
        <f>IF(ISBLANK(P34),"",VLOOKUP(P34,Spravochnik!$B$1:$D$4773,2,FALSE))</f>
        <v>Водолаз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11465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str">
        <f>IF(ISBLANK(P35),"",VLOOKUP(P35,Spravochnik!$B$1:$D$4773,2,FALSE))</f>
        <v>Возчик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11476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str">
        <f>IF(ISBLANK(P36),"",VLOOKUP(P36,Spravochnik!$B$1:$D$4773,2,FALSE))</f>
        <v>Газовщик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11607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str">
        <f>IF(ISBLANK(P37),"",VLOOKUP(P37,Spravochnik!$B$1:$D$4773,2,FALSE))</f>
        <v>Газогенераторщик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11614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str">
        <f>IF(ISBLANK(P38),"",VLOOKUP(P38,Spravochnik!$B$1:$D$4773,2,FALSE))</f>
        <v>Газоспасатель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11622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str">
        <f>IF(ISBLANK(P39),"",VLOOKUP(P39,Spravochnik!$B$1:$D$4773,2,FALSE))</f>
        <v>Генераторщик ацетиленовой установки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11646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str">
        <f>IF(ISBLANK(P40),"",VLOOKUP(P40,Spravochnik!$B$1:$D$4773,2,FALSE))</f>
        <v>Грузчик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11768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str">
        <f>IF(ISBLANK(P41),"",VLOOKUP(P41,Spravochnik!$B$1:$D$4773,2,FALSE))</f>
        <v>Гуртовщик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11781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str">
        <f>IF(ISBLANK(P42),"",VLOOKUP(P42,Spravochnik!$B$1:$D$4773,2,FALSE))</f>
        <v>Дворник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11786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str">
        <f>IF(ISBLANK(P43),"",VLOOKUP(P43,Spravochnik!$B$1:$D$4773,2,FALSE))</f>
        <v>Дежурный у эскалатора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11802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str">
        <f>IF(ISBLANK(P44),"",VLOOKUP(P44,Spravochnik!$B$1:$D$4773,2,FALSE))</f>
        <v>Дезактиваторщик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11804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str">
        <f>IF(ISBLANK(P45),"",VLOOKUP(P45,Spravochnik!$B$1:$D$4773,2,FALSE))</f>
        <v>Дезинфектор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11806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str">
        <f>IF(ISBLANK(P46),"",VLOOKUP(P46,Spravochnik!$B$1:$D$4773,2,FALSE))</f>
        <v>Дефектоскопист по газовому и жидкостному контролю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11827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str">
        <f>IF(ISBLANK(P47),"",VLOOKUP(P47,Spravochnik!$B$1:$D$4773,2,FALSE))</f>
        <v>Дефектоскопист по магнитному и ультразвуковому контролю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11830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str">
        <f>IF(ISBLANK(P48),"",VLOOKUP(P48,Spravochnik!$B$1:$D$4773,2,FALSE))</f>
        <v>Дефектоскопист рентгено-, гаммаграфирования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11833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str">
        <f>IF(ISBLANK(P49),"",VLOOKUP(P49,Spravochnik!$B$1:$D$4773,2,FALSE))</f>
        <v>Дозиметрист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11856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str">
        <f>IF(ISBLANK(P50),"",VLOOKUP(P50,Spravochnik!$B$1:$D$4773,2,FALSE))</f>
        <v>Заготовитель продуктов и сырья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11997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str">
        <f>IF(ISBLANK(P51),"",VLOOKUP(P51,Spravochnik!$B$1:$D$4773,2,FALSE))</f>
        <v>Заправщик поливомоечных машин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12212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str">
        <f>IF(ISBLANK(P52),"",VLOOKUP(P52,Spravochnik!$B$1:$D$4773,2,FALSE))</f>
        <v>Зарядчик огнетушителей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12229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str">
        <f>IF(ISBLANK(P53),"",VLOOKUP(P53,Spravochnik!$B$1:$D$4773,2,FALSE))</f>
        <v>Зарядчик противогазовых коробок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12231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str">
        <f>IF(ISBLANK(P54),"",VLOOKUP(P54,Spravochnik!$B$1:$D$4773,2,FALSE))</f>
        <v>Зарядчик холодильных аппаратов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12233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str">
        <f>IF(ISBLANK(P55),"",VLOOKUP(P55,Spravochnik!$B$1:$D$4773,2,FALSE))</f>
        <v>Зоолаборант серпентария (питомника)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12269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str">
        <f>IF(ISBLANK(P56),"",VLOOKUP(P56,Spravochnik!$B$1:$D$4773,2,FALSE))</f>
        <v>Изготовитель трафаретов, шкал и плат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12460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str">
        <f>IF(ISBLANK(P57),"",VLOOKUP(P57,Spravochnik!$B$1:$D$4773,2,FALSE))</f>
        <v>Испытатель баллонов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12571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str">
        <f>IF(ISBLANK(P58),"",VLOOKUP(P58,Spravochnik!$B$1:$D$4773,2,FALSE))</f>
        <v>Истопник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12618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str">
        <f>IF(ISBLANK(P59),"",VLOOKUP(P59,Spravochnik!$B$1:$D$4773,2,FALSE))</f>
        <v>Кассир билетный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12719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str">
        <f>IF(ISBLANK(P60),"",VLOOKUP(P60,Spravochnik!$B$1:$D$4773,2,FALSE))</f>
        <v>Кастелянша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12720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str">
        <f>IF(ISBLANK(P61),"",VLOOKUP(P61,Spravochnik!$B$1:$D$4773,2,FALSE))</f>
        <v>Киоскер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12747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str">
        <f>IF(ISBLANK(P62),"",VLOOKUP(P62,Spravochnik!$B$1:$D$4773,2,FALSE))</f>
        <v>Кладовщик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12759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str">
        <f>IF(ISBLANK(P63),"",VLOOKUP(P63,Spravochnik!$B$1:$D$4773,2,FALSE))</f>
        <v>Клеевар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12776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str">
        <f>IF(ISBLANK(P64),"",VLOOKUP(P64,Spravochnik!$B$1:$D$4773,2,FALSE))</f>
        <v>Консервировщик кожевенного и пушномехового сырья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12913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str">
        <f>IF(ISBLANK(P65),"",VLOOKUP(P65,Spravochnik!$B$1:$D$4773,2,FALSE))</f>
        <v>Консервировщик оборудования и металлоизделий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12916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str">
        <f>IF(ISBLANK(P66),"",VLOOKUP(P66,Spravochnik!$B$1:$D$4773,2,FALSE))</f>
        <v>Контролер малярных работ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12985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str">
        <f>IF(ISBLANK(P67),"",VLOOKUP(P67,Spravochnik!$B$1:$D$4773,2,FALSE))</f>
        <v>Конюх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13108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str">
        <f>IF(ISBLANK(P68),"",VLOOKUP(P68,Spravochnik!$B$1:$D$4773,2,FALSE))</f>
        <v>Лаборант по анализу формовочных и шихтовых смесей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13276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str">
        <f>IF(ISBLANK(P69),"",VLOOKUP(P69,Spravochnik!$B$1:$D$4773,2,FALSE))</f>
        <v>Лаборант по ультразвуковой технике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13301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str">
        <f>IF(ISBLANK(P70),"",VLOOKUP(P70,Spravochnik!$B$1:$D$4773,2,FALSE))</f>
        <v>Лаборант пробирного анализа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13306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str">
        <f>IF(ISBLANK(P71),"",VLOOKUP(P71,Spravochnik!$B$1:$D$4773,2,FALSE))</f>
        <v>Лаборант-рентгеноструктурщик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13313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str">
        <f>IF(ISBLANK(P72),"",VLOOKUP(P72,Spravochnik!$B$1:$D$4773,2,FALSE))</f>
        <v>Лаборант химико-бактериологического анализа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13319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str">
        <f>IF(ISBLANK(P73),"",VLOOKUP(P73,Spravochnik!$B$1:$D$4773,2,FALSE))</f>
        <v>Лаборант электромеханических испытаний и измерений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13324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str">
        <f>IF(ISBLANK(P74),"",VLOOKUP(P74,Spravochnik!$B$1:$D$4773,2,FALSE))</f>
        <v>Лебедчик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13361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str">
        <f>IF(ISBLANK(P75),"",VLOOKUP(P75,Spravochnik!$B$1:$D$4773,2,FALSE))</f>
        <v>Машинист двигателей внутреннего сгорания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13689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str">
        <f>IF(ISBLANK(P76),"",VLOOKUP(P76,Spravochnik!$B$1:$D$4773,2,FALSE))</f>
        <v>Машинист компрессорных установок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13775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str">
        <f>IF(ISBLANK(P77),"",VLOOKUP(P77,Spravochnik!$B$1:$D$4773,2,FALSE))</f>
        <v>Машинист (кочегар) котельной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13786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str">
        <f>IF(ISBLANK(P78),"",VLOOKUP(P78,Spravochnik!$B$1:$D$4773,2,FALSE))</f>
        <v>Машинист перегружателей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13977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str">
        <f>IF(ISBLANK(P79),"",VLOOKUP(P79,Spravochnik!$B$1:$D$4773,2,FALSE))</f>
        <v>Машинист подъемной машины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14021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str">
        <f>IF(ISBLANK(P80),"",VLOOKUP(P80,Spravochnik!$B$1:$D$4773,2,FALSE))</f>
        <v>Машинист штабелеформирующей машины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14377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81" t="s">
        <v>16648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3629</v>
      </c>
      <c r="Q21" s="106">
        <f t="shared" ref="Q21:X21" si="0">SUM(Q22:Q49)</f>
        <v>1766</v>
      </c>
      <c r="R21" s="106">
        <f t="shared" si="0"/>
        <v>906</v>
      </c>
      <c r="S21" s="106">
        <f t="shared" si="0"/>
        <v>3953</v>
      </c>
      <c r="T21" s="106">
        <f t="shared" si="0"/>
        <v>1952</v>
      </c>
      <c r="U21" s="106">
        <f t="shared" si="0"/>
        <v>779</v>
      </c>
      <c r="V21" s="106">
        <f t="shared" si="0"/>
        <v>744</v>
      </c>
      <c r="W21" s="106">
        <f t="shared" si="0"/>
        <v>458</v>
      </c>
      <c r="X21" s="106">
        <f t="shared" si="0"/>
        <v>355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68</v>
      </c>
      <c r="Q23" s="28">
        <v>39</v>
      </c>
      <c r="R23" s="28">
        <v>64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864</v>
      </c>
      <c r="Q24" s="28">
        <v>427</v>
      </c>
      <c r="R24" s="28">
        <v>745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907</v>
      </c>
      <c r="Q25" s="28">
        <v>448</v>
      </c>
      <c r="R25" s="28">
        <v>89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838</v>
      </c>
      <c r="Q26" s="28">
        <v>419</v>
      </c>
      <c r="R26" s="28">
        <v>5</v>
      </c>
      <c r="S26" s="28">
        <v>4</v>
      </c>
      <c r="T26" s="28">
        <v>1</v>
      </c>
      <c r="U26" s="28">
        <v>2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828</v>
      </c>
      <c r="Q27" s="28">
        <v>370</v>
      </c>
      <c r="R27" s="28">
        <v>2</v>
      </c>
      <c r="S27" s="28">
        <v>130</v>
      </c>
      <c r="T27" s="28">
        <v>59</v>
      </c>
      <c r="U27" s="28">
        <v>100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108</v>
      </c>
      <c r="Q28" s="28">
        <v>53</v>
      </c>
      <c r="R28" s="28">
        <v>0</v>
      </c>
      <c r="S28" s="28">
        <v>750</v>
      </c>
      <c r="T28" s="28">
        <v>392</v>
      </c>
      <c r="U28" s="28">
        <v>600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13</v>
      </c>
      <c r="Q29" s="28">
        <v>8</v>
      </c>
      <c r="R29" s="28">
        <v>1</v>
      </c>
      <c r="S29" s="28">
        <v>753</v>
      </c>
      <c r="T29" s="28">
        <v>364</v>
      </c>
      <c r="U29" s="28">
        <v>70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3</v>
      </c>
      <c r="Q30" s="28">
        <v>2</v>
      </c>
      <c r="R30" s="28">
        <v>0</v>
      </c>
      <c r="S30" s="28">
        <v>820</v>
      </c>
      <c r="T30" s="28">
        <v>431</v>
      </c>
      <c r="U30" s="28">
        <v>4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746</v>
      </c>
      <c r="T31" s="28">
        <v>350</v>
      </c>
      <c r="U31" s="28">
        <v>2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635</v>
      </c>
      <c r="T32" s="28">
        <v>308</v>
      </c>
      <c r="U32" s="28">
        <v>1</v>
      </c>
      <c r="V32" s="28">
        <v>47</v>
      </c>
      <c r="W32" s="28">
        <v>32</v>
      </c>
      <c r="X32" s="28">
        <v>43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95</v>
      </c>
      <c r="T33" s="28">
        <v>40</v>
      </c>
      <c r="U33" s="28">
        <v>0</v>
      </c>
      <c r="V33" s="28">
        <v>351</v>
      </c>
      <c r="W33" s="28">
        <v>212</v>
      </c>
      <c r="X33" s="28">
        <v>276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17</v>
      </c>
      <c r="T34" s="28">
        <v>6</v>
      </c>
      <c r="U34" s="28">
        <v>0</v>
      </c>
      <c r="V34" s="28">
        <v>306</v>
      </c>
      <c r="W34" s="28">
        <v>185</v>
      </c>
      <c r="X34" s="28">
        <v>32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2</v>
      </c>
      <c r="T35" s="28">
        <v>0</v>
      </c>
      <c r="U35" s="28">
        <v>0</v>
      </c>
      <c r="V35" s="28">
        <v>32</v>
      </c>
      <c r="W35" s="28">
        <v>25</v>
      </c>
      <c r="X35" s="28">
        <v>0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1</v>
      </c>
      <c r="T36" s="28">
        <v>1</v>
      </c>
      <c r="U36" s="28">
        <v>0</v>
      </c>
      <c r="V36" s="28">
        <v>5</v>
      </c>
      <c r="W36" s="28">
        <v>1</v>
      </c>
      <c r="X36" s="28">
        <v>1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3</v>
      </c>
      <c r="W37" s="28">
        <v>3</v>
      </c>
      <c r="X37" s="28">
        <v>3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48</v>
      </c>
      <c r="T21" s="106">
        <f t="shared" si="0"/>
        <v>18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3</v>
      </c>
      <c r="T30" s="28">
        <v>2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3</v>
      </c>
      <c r="T31" s="28">
        <v>1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19</v>
      </c>
      <c r="T32" s="28">
        <v>8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13</v>
      </c>
      <c r="T33" s="28">
        <v>5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7</v>
      </c>
      <c r="T34" s="28">
        <v>1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3</v>
      </c>
      <c r="T35" s="28">
        <v>1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6384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10</v>
      </c>
      <c r="T21" s="106">
        <f t="shared" si="0"/>
        <v>4</v>
      </c>
      <c r="U21" s="106">
        <f t="shared" si="0"/>
        <v>0</v>
      </c>
      <c r="V21" s="106">
        <f t="shared" si="0"/>
        <v>50</v>
      </c>
      <c r="W21" s="106">
        <f t="shared" si="0"/>
        <v>26</v>
      </c>
      <c r="X21" s="106">
        <f t="shared" si="0"/>
        <v>18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2</v>
      </c>
      <c r="T33" s="28">
        <v>0</v>
      </c>
      <c r="U33" s="28">
        <v>0</v>
      </c>
      <c r="V33" s="28">
        <v>4</v>
      </c>
      <c r="W33" s="28">
        <v>4</v>
      </c>
      <c r="X33" s="28">
        <v>3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</v>
      </c>
      <c r="T34" s="28">
        <v>0</v>
      </c>
      <c r="U34" s="28">
        <v>0</v>
      </c>
      <c r="V34" s="28">
        <v>4</v>
      </c>
      <c r="W34" s="28">
        <v>4</v>
      </c>
      <c r="X34" s="28">
        <v>2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3</v>
      </c>
      <c r="T35" s="28">
        <v>2</v>
      </c>
      <c r="U35" s="28">
        <v>0</v>
      </c>
      <c r="V35" s="28">
        <v>9</v>
      </c>
      <c r="W35" s="28">
        <v>5</v>
      </c>
      <c r="X35" s="28">
        <v>2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1</v>
      </c>
      <c r="T36" s="28">
        <v>1</v>
      </c>
      <c r="U36" s="28">
        <v>0</v>
      </c>
      <c r="V36" s="28">
        <v>4</v>
      </c>
      <c r="W36" s="28">
        <v>2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1</v>
      </c>
      <c r="T37" s="28">
        <v>0</v>
      </c>
      <c r="U37" s="28">
        <v>0</v>
      </c>
      <c r="V37" s="28">
        <v>2</v>
      </c>
      <c r="W37" s="28">
        <v>1</v>
      </c>
      <c r="X37" s="28">
        <v>1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1</v>
      </c>
      <c r="T38" s="28">
        <v>1</v>
      </c>
      <c r="U38" s="28">
        <v>0</v>
      </c>
      <c r="V38" s="28">
        <v>7</v>
      </c>
      <c r="W38" s="28">
        <v>1</v>
      </c>
      <c r="X38" s="28">
        <v>4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4</v>
      </c>
      <c r="W39" s="28">
        <v>2</v>
      </c>
      <c r="X39" s="28">
        <v>1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4</v>
      </c>
      <c r="W40" s="28">
        <v>1</v>
      </c>
      <c r="X40" s="28">
        <v>2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1</v>
      </c>
      <c r="W42" s="28">
        <v>0</v>
      </c>
      <c r="X42" s="28">
        <v>1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3</v>
      </c>
      <c r="W45" s="28">
        <v>2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3</v>
      </c>
      <c r="W47" s="28">
        <v>1</v>
      </c>
      <c r="X47" s="28">
        <v>1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3</v>
      </c>
      <c r="W48" s="28">
        <v>2</v>
      </c>
      <c r="X48" s="28">
        <v>1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2</v>
      </c>
      <c r="W49" s="28">
        <v>1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81" t="s">
        <v>10361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customHeight="1">
      <c r="A14" s="289" t="s">
        <v>14381</v>
      </c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</row>
    <row r="15" spans="1:29" ht="20.100000000000001" customHeight="1">
      <c r="A15" s="290" t="s">
        <v>14168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</row>
    <row r="16" spans="1:29" ht="12.75" customHeight="1">
      <c r="A16" s="112" t="s">
        <v>12722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88"/>
      <c r="S18" s="288"/>
      <c r="T18" s="288"/>
      <c r="U18" s="288" t="s">
        <v>14349</v>
      </c>
      <c r="V18" s="288"/>
      <c r="W18" s="288"/>
      <c r="X18" s="288"/>
      <c r="Y18" s="288"/>
      <c r="Z18" s="288" t="s">
        <v>14350</v>
      </c>
      <c r="AA18" s="288"/>
      <c r="AB18" s="288"/>
      <c r="AC18" s="288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450</v>
      </c>
      <c r="Q21" s="28">
        <v>49</v>
      </c>
      <c r="R21" s="28">
        <v>46</v>
      </c>
      <c r="S21" s="28">
        <v>45</v>
      </c>
      <c r="T21" s="28">
        <v>46</v>
      </c>
      <c r="U21" s="28">
        <v>45</v>
      </c>
      <c r="V21" s="28">
        <v>42</v>
      </c>
      <c r="W21" s="28">
        <v>42</v>
      </c>
      <c r="X21" s="28">
        <v>43</v>
      </c>
      <c r="Y21" s="28">
        <v>38</v>
      </c>
      <c r="Z21" s="28">
        <v>26</v>
      </c>
      <c r="AA21" s="28">
        <v>28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8326</v>
      </c>
      <c r="Q22" s="28">
        <v>963</v>
      </c>
      <c r="R22" s="28">
        <v>913</v>
      </c>
      <c r="S22" s="28">
        <v>879</v>
      </c>
      <c r="T22" s="28">
        <v>874</v>
      </c>
      <c r="U22" s="28">
        <v>850</v>
      </c>
      <c r="V22" s="28">
        <v>804</v>
      </c>
      <c r="W22" s="28">
        <v>836</v>
      </c>
      <c r="X22" s="28">
        <v>772</v>
      </c>
      <c r="Y22" s="28">
        <v>691</v>
      </c>
      <c r="Z22" s="28">
        <v>389</v>
      </c>
      <c r="AA22" s="28">
        <v>355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450</v>
      </c>
      <c r="Q29" s="106">
        <f>SUM(Q21,Q23,Q25,Q27)</f>
        <v>49</v>
      </c>
      <c r="R29" s="106">
        <f t="shared" ref="R29:AC29" si="1">SUM(R21,R23,R25,R27)</f>
        <v>46</v>
      </c>
      <c r="S29" s="106">
        <f t="shared" si="1"/>
        <v>45</v>
      </c>
      <c r="T29" s="106">
        <f t="shared" si="1"/>
        <v>46</v>
      </c>
      <c r="U29" s="106">
        <f t="shared" si="1"/>
        <v>45</v>
      </c>
      <c r="V29" s="106">
        <f t="shared" si="1"/>
        <v>42</v>
      </c>
      <c r="W29" s="106">
        <f t="shared" si="1"/>
        <v>42</v>
      </c>
      <c r="X29" s="106">
        <f t="shared" si="1"/>
        <v>43</v>
      </c>
      <c r="Y29" s="106">
        <f t="shared" si="1"/>
        <v>38</v>
      </c>
      <c r="Z29" s="106">
        <f t="shared" si="1"/>
        <v>26</v>
      </c>
      <c r="AA29" s="106">
        <f t="shared" si="1"/>
        <v>28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21294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8326</v>
      </c>
      <c r="Q30" s="106">
        <f>SUM(Q22,Q24,Q26,Q28)</f>
        <v>963</v>
      </c>
      <c r="R30" s="106">
        <f t="shared" ref="R30:AC30" si="2">SUM(R22,R24,R26,R28)</f>
        <v>913</v>
      </c>
      <c r="S30" s="106">
        <f t="shared" si="2"/>
        <v>879</v>
      </c>
      <c r="T30" s="106">
        <f t="shared" si="2"/>
        <v>874</v>
      </c>
      <c r="U30" s="106">
        <f t="shared" si="2"/>
        <v>850</v>
      </c>
      <c r="V30" s="106">
        <f t="shared" si="2"/>
        <v>804</v>
      </c>
      <c r="W30" s="106">
        <f t="shared" si="2"/>
        <v>836</v>
      </c>
      <c r="X30" s="106">
        <f t="shared" si="2"/>
        <v>772</v>
      </c>
      <c r="Y30" s="106">
        <f t="shared" si="2"/>
        <v>691</v>
      </c>
      <c r="Z30" s="106">
        <f t="shared" si="2"/>
        <v>389</v>
      </c>
      <c r="AA30" s="106">
        <f t="shared" si="2"/>
        <v>355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8326</v>
      </c>
      <c r="Q31" s="28">
        <v>963</v>
      </c>
      <c r="R31" s="28">
        <v>913</v>
      </c>
      <c r="S31" s="28">
        <v>879</v>
      </c>
      <c r="T31" s="28">
        <v>874</v>
      </c>
      <c r="U31" s="28">
        <v>850</v>
      </c>
      <c r="V31" s="28">
        <v>804</v>
      </c>
      <c r="W31" s="28">
        <v>836</v>
      </c>
      <c r="X31" s="28">
        <v>772</v>
      </c>
      <c r="Y31" s="28">
        <v>691</v>
      </c>
      <c r="Z31" s="28">
        <v>389</v>
      </c>
      <c r="AA31" s="28">
        <v>355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4175</v>
      </c>
      <c r="Q35" s="28">
        <v>476</v>
      </c>
      <c r="R35" s="28">
        <v>472</v>
      </c>
      <c r="S35" s="28">
        <v>414</v>
      </c>
      <c r="T35" s="28">
        <v>404</v>
      </c>
      <c r="U35" s="28">
        <v>425</v>
      </c>
      <c r="V35" s="28">
        <v>403</v>
      </c>
      <c r="W35" s="28">
        <v>430</v>
      </c>
      <c r="X35" s="28">
        <v>356</v>
      </c>
      <c r="Y35" s="28">
        <v>338</v>
      </c>
      <c r="Z35" s="28">
        <v>229</v>
      </c>
      <c r="AA35" s="28">
        <v>228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43</v>
      </c>
      <c r="Q36" s="28">
        <v>0</v>
      </c>
      <c r="R36" s="28">
        <v>3</v>
      </c>
      <c r="S36" s="28">
        <v>1</v>
      </c>
      <c r="T36" s="28">
        <v>4</v>
      </c>
      <c r="U36" s="28">
        <v>7</v>
      </c>
      <c r="V36" s="28">
        <v>3</v>
      </c>
      <c r="W36" s="28">
        <v>4</v>
      </c>
      <c r="X36" s="28">
        <v>13</v>
      </c>
      <c r="Y36" s="28">
        <v>8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29</v>
      </c>
      <c r="Q37" s="28">
        <v>7</v>
      </c>
      <c r="R37" s="28">
        <v>7</v>
      </c>
      <c r="S37" s="28">
        <v>6</v>
      </c>
      <c r="T37" s="28">
        <v>0</v>
      </c>
      <c r="U37" s="28">
        <v>2</v>
      </c>
      <c r="V37" s="28">
        <v>0</v>
      </c>
      <c r="W37" s="28">
        <v>2</v>
      </c>
      <c r="X37" s="28">
        <v>3</v>
      </c>
      <c r="Y37" s="28">
        <v>2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8</v>
      </c>
      <c r="Q39" s="28">
        <v>6</v>
      </c>
      <c r="R39" s="28">
        <v>0</v>
      </c>
      <c r="S39" s="28">
        <v>1</v>
      </c>
      <c r="T39" s="28">
        <v>0</v>
      </c>
      <c r="U39" s="28">
        <v>1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74</v>
      </c>
      <c r="Q41" s="28">
        <v>2</v>
      </c>
      <c r="R41" s="28">
        <v>8</v>
      </c>
      <c r="S41" s="28">
        <v>6</v>
      </c>
      <c r="T41" s="28">
        <v>5</v>
      </c>
      <c r="U41" s="28">
        <v>8</v>
      </c>
      <c r="V41" s="28">
        <v>15</v>
      </c>
      <c r="W41" s="28">
        <v>7</v>
      </c>
      <c r="X41" s="28">
        <v>9</v>
      </c>
      <c r="Y41" s="28">
        <v>6</v>
      </c>
      <c r="Z41" s="28">
        <v>3</v>
      </c>
      <c r="AA41" s="28">
        <v>5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100</v>
      </c>
      <c r="Q42" s="28">
        <v>6</v>
      </c>
      <c r="R42" s="28">
        <v>5</v>
      </c>
      <c r="S42" s="28">
        <v>8</v>
      </c>
      <c r="T42" s="28">
        <v>13</v>
      </c>
      <c r="U42" s="28">
        <v>8</v>
      </c>
      <c r="V42" s="28">
        <v>14</v>
      </c>
      <c r="W42" s="28">
        <v>15</v>
      </c>
      <c r="X42" s="28">
        <v>8</v>
      </c>
      <c r="Y42" s="28">
        <v>9</v>
      </c>
      <c r="Z42" s="28">
        <v>10</v>
      </c>
      <c r="AA42" s="28">
        <v>4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6" t="s">
        <v>16917</v>
      </c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8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8</v>
      </c>
      <c r="Q21" s="106">
        <f t="shared" ref="Q21:AA21" si="0">SUM(Q22:Q49)</f>
        <v>1</v>
      </c>
      <c r="R21" s="106">
        <f t="shared" si="0"/>
        <v>0</v>
      </c>
      <c r="S21" s="106">
        <f t="shared" si="0"/>
        <v>3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211</v>
      </c>
      <c r="Z21" s="106">
        <f t="shared" si="0"/>
        <v>79</v>
      </c>
      <c r="AA21" s="106">
        <f t="shared" si="0"/>
        <v>8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</v>
      </c>
      <c r="Q24" s="28">
        <v>0</v>
      </c>
      <c r="R24" s="28">
        <v>0</v>
      </c>
      <c r="S24" s="28">
        <v>1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3</v>
      </c>
      <c r="Z24" s="28">
        <v>0</v>
      </c>
      <c r="AA24" s="28">
        <v>3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</v>
      </c>
      <c r="Q25" s="28">
        <v>1</v>
      </c>
      <c r="R25" s="28">
        <v>0</v>
      </c>
      <c r="S25" s="28">
        <v>1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11</v>
      </c>
      <c r="Z25" s="28">
        <v>5</v>
      </c>
      <c r="AA25" s="28">
        <v>4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</v>
      </c>
      <c r="Q26" s="28">
        <v>0</v>
      </c>
      <c r="R26" s="28">
        <v>0</v>
      </c>
      <c r="S26" s="28">
        <v>1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17</v>
      </c>
      <c r="Z26" s="28">
        <v>9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30</v>
      </c>
      <c r="Z27" s="28">
        <v>8</v>
      </c>
      <c r="AA27" s="28">
        <v>1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3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27</v>
      </c>
      <c r="Z28" s="28">
        <v>11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24</v>
      </c>
      <c r="Z29" s="28">
        <v>10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23</v>
      </c>
      <c r="Z30" s="28">
        <v>10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27</v>
      </c>
      <c r="Z31" s="28">
        <v>10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27</v>
      </c>
      <c r="Z32" s="28">
        <v>8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13</v>
      </c>
      <c r="Z33" s="28">
        <v>4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8</v>
      </c>
      <c r="Z34" s="28">
        <v>4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1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6" t="s">
        <v>16917</v>
      </c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8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6" t="s">
        <v>16917</v>
      </c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8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13253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13254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13260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20550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291" t="s">
        <v>4702</v>
      </c>
      <c r="B16" s="291"/>
      <c r="C16" s="291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9" customFormat="1" ht="20.100000000000001" customHeight="1">
      <c r="A14" s="280" t="s">
        <v>14833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12722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93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3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5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5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8326</v>
      </c>
      <c r="R67" s="28">
        <v>963</v>
      </c>
      <c r="S67" s="28">
        <v>913</v>
      </c>
      <c r="T67" s="28">
        <v>879</v>
      </c>
      <c r="U67" s="28">
        <v>874</v>
      </c>
      <c r="V67" s="28">
        <v>3953</v>
      </c>
      <c r="W67" s="28">
        <v>744</v>
      </c>
      <c r="X67" s="106">
        <f t="shared" si="1"/>
        <v>216</v>
      </c>
      <c r="Y67" s="28">
        <v>5</v>
      </c>
      <c r="Z67" s="28">
        <v>0</v>
      </c>
      <c r="AA67" s="28">
        <v>0</v>
      </c>
      <c r="AB67" s="28">
        <v>211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95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14169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3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5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48</v>
      </c>
      <c r="R67" s="28">
        <v>0</v>
      </c>
      <c r="S67" s="28">
        <v>0</v>
      </c>
      <c r="T67" s="28">
        <v>0</v>
      </c>
      <c r="U67" s="28">
        <v>0</v>
      </c>
      <c r="V67" s="28">
        <v>48</v>
      </c>
      <c r="W67" s="28">
        <v>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Q187 X21:X187"/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14170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3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5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60</v>
      </c>
      <c r="R67" s="28">
        <v>0</v>
      </c>
      <c r="S67" s="28">
        <v>0</v>
      </c>
      <c r="T67" s="28">
        <v>0</v>
      </c>
      <c r="U67" s="28">
        <v>0</v>
      </c>
      <c r="V67" s="28">
        <v>10</v>
      </c>
      <c r="W67" s="28">
        <v>50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9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</row>
    <row r="15" spans="1:29" ht="20.100000000000001" customHeight="1">
      <c r="A15" s="290" t="s">
        <v>14171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</row>
    <row r="16" spans="1:29" ht="12.75" customHeight="1">
      <c r="A16" s="112" t="s">
        <v>14169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88"/>
      <c r="S18" s="288"/>
      <c r="T18" s="288"/>
      <c r="U18" s="288" t="s">
        <v>14349</v>
      </c>
      <c r="V18" s="288"/>
      <c r="W18" s="288"/>
      <c r="X18" s="288"/>
      <c r="Y18" s="288"/>
      <c r="Z18" s="288" t="s">
        <v>14350</v>
      </c>
      <c r="AA18" s="288"/>
      <c r="AB18" s="288"/>
      <c r="AC18" s="288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4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</v>
      </c>
      <c r="X21" s="28">
        <v>1</v>
      </c>
      <c r="Y21" s="28">
        <v>2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48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10</v>
      </c>
      <c r="X22" s="28">
        <v>10</v>
      </c>
      <c r="Y22" s="28">
        <v>28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4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1</v>
      </c>
      <c r="X29" s="106">
        <f t="shared" si="1"/>
        <v>1</v>
      </c>
      <c r="Y29" s="106">
        <f t="shared" si="1"/>
        <v>2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48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10</v>
      </c>
      <c r="X30" s="106">
        <f t="shared" si="1"/>
        <v>10</v>
      </c>
      <c r="Y30" s="106">
        <f t="shared" si="1"/>
        <v>28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48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10</v>
      </c>
      <c r="X32" s="28">
        <v>10</v>
      </c>
      <c r="Y32" s="28">
        <v>28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18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4</v>
      </c>
      <c r="X35" s="28">
        <v>3</v>
      </c>
      <c r="Y35" s="28">
        <v>11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1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1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2" sqref="P2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</row>
    <row r="3" spans="1:29" ht="12.75" hidden="1" customHeight="1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</row>
    <row r="4" spans="1:29" ht="12.75" hidden="1" customHeight="1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</row>
    <row r="5" spans="1:29" ht="12.75" hidden="1" customHeight="1">
      <c r="A5" s="302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</row>
    <row r="6" spans="1:29" ht="12.75" hidden="1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</row>
    <row r="7" spans="1:29" ht="12.75" hidden="1" customHeight="1">
      <c r="A7" s="302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</row>
    <row r="8" spans="1:29" ht="12.75" hidden="1" customHeight="1">
      <c r="A8" s="302"/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</row>
    <row r="9" spans="1:29" ht="12.75" hidden="1" customHeigh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</row>
    <row r="10" spans="1:29" ht="12.75" hidden="1" customHeight="1">
      <c r="A10" s="302"/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</row>
    <row r="11" spans="1:29" ht="12.75" hidden="1" customHeight="1">
      <c r="A11" s="302"/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</row>
    <row r="12" spans="1:29" ht="12.75" hidden="1" customHeight="1">
      <c r="A12" s="302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80" t="s">
        <v>17210</v>
      </c>
      <c r="Q13" s="280"/>
      <c r="R13" s="280"/>
      <c r="S13" s="280"/>
      <c r="T13" s="280"/>
      <c r="U13" s="280"/>
      <c r="V13" s="280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1" t="s">
        <v>10545</v>
      </c>
      <c r="Q14" s="281"/>
      <c r="R14" s="281"/>
      <c r="S14" s="281"/>
      <c r="T14" s="281"/>
      <c r="U14" s="281"/>
      <c r="V14" s="281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10546</v>
      </c>
      <c r="Q15" s="282"/>
      <c r="R15" s="282"/>
      <c r="S15" s="282"/>
      <c r="T15" s="282"/>
      <c r="U15" s="282"/>
      <c r="V15" s="282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12743</v>
      </c>
      <c r="Q16" s="284" t="s">
        <v>17211</v>
      </c>
      <c r="R16" s="284"/>
      <c r="S16" s="284"/>
      <c r="T16" s="284"/>
      <c r="U16" s="284"/>
      <c r="V16" s="284"/>
      <c r="W16" s="284"/>
      <c r="X16" s="284"/>
      <c r="Y16" s="284"/>
      <c r="Z16" s="284" t="s">
        <v>17212</v>
      </c>
      <c r="AA16" s="284"/>
      <c r="AB16" s="284"/>
      <c r="AC16" s="284" t="s">
        <v>17213</v>
      </c>
    </row>
    <row r="17" spans="1:29" ht="65.099999999999994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/>
      <c r="Q17" s="284" t="s">
        <v>17214</v>
      </c>
      <c r="R17" s="284" t="s">
        <v>17215</v>
      </c>
      <c r="S17" s="284" t="s">
        <v>17216</v>
      </c>
      <c r="T17" s="284"/>
      <c r="U17" s="284"/>
      <c r="V17" s="284"/>
      <c r="W17" s="284" t="s">
        <v>5595</v>
      </c>
      <c r="X17" s="284" t="s">
        <v>17217</v>
      </c>
      <c r="Y17" s="284" t="s">
        <v>5596</v>
      </c>
      <c r="Z17" s="284" t="s">
        <v>17218</v>
      </c>
      <c r="AA17" s="284"/>
      <c r="AB17" s="284" t="s">
        <v>17219</v>
      </c>
      <c r="AC17" s="284"/>
    </row>
    <row r="18" spans="1:29" ht="20.100000000000001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/>
      <c r="S18" s="284" t="s">
        <v>17220</v>
      </c>
      <c r="T18" s="284"/>
      <c r="U18" s="284" t="s">
        <v>17221</v>
      </c>
      <c r="V18" s="284"/>
      <c r="W18" s="284"/>
      <c r="X18" s="284"/>
      <c r="Y18" s="284"/>
      <c r="Z18" s="284" t="s">
        <v>17222</v>
      </c>
      <c r="AA18" s="284" t="s">
        <v>17223</v>
      </c>
      <c r="AB18" s="284"/>
      <c r="AC18" s="284"/>
    </row>
    <row r="19" spans="1:29" ht="20.10000000000000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84"/>
      <c r="S19" s="23" t="s">
        <v>17224</v>
      </c>
      <c r="T19" s="23" t="s">
        <v>13552</v>
      </c>
      <c r="U19" s="23" t="s">
        <v>13553</v>
      </c>
      <c r="V19" s="23" t="s">
        <v>13554</v>
      </c>
      <c r="W19" s="284"/>
      <c r="X19" s="284"/>
      <c r="Y19" s="284"/>
      <c r="Z19" s="284"/>
      <c r="AA19" s="284"/>
      <c r="AB19" s="284"/>
      <c r="AC19" s="284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15738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1058</v>
      </c>
      <c r="Q21" s="110">
        <f t="shared" ref="Q21:AB21" si="0">SUM(Q22,Q26,Q60,Q61)</f>
        <v>630</v>
      </c>
      <c r="R21" s="110">
        <f t="shared" si="0"/>
        <v>506</v>
      </c>
      <c r="S21" s="110">
        <f t="shared" si="0"/>
        <v>0</v>
      </c>
      <c r="T21" s="110">
        <f t="shared" si="0"/>
        <v>2</v>
      </c>
      <c r="U21" s="110">
        <f t="shared" si="0"/>
        <v>0</v>
      </c>
      <c r="V21" s="110">
        <f t="shared" si="0"/>
        <v>0</v>
      </c>
      <c r="W21" s="110">
        <f t="shared" si="0"/>
        <v>230</v>
      </c>
      <c r="X21" s="110">
        <f t="shared" si="0"/>
        <v>72</v>
      </c>
      <c r="Y21" s="110">
        <f t="shared" si="0"/>
        <v>149</v>
      </c>
      <c r="Z21" s="110">
        <f t="shared" si="0"/>
        <v>222</v>
      </c>
      <c r="AA21" s="110">
        <f t="shared" si="0"/>
        <v>202</v>
      </c>
      <c r="AB21" s="110">
        <f t="shared" si="0"/>
        <v>857</v>
      </c>
      <c r="AC21" s="55"/>
    </row>
    <row r="22" spans="1:29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72</v>
      </c>
      <c r="Q22" s="87">
        <v>53</v>
      </c>
      <c r="R22" s="87">
        <v>28</v>
      </c>
      <c r="S22" s="87">
        <v>0</v>
      </c>
      <c r="T22" s="87">
        <v>0</v>
      </c>
      <c r="U22" s="87">
        <v>0</v>
      </c>
      <c r="V22" s="87">
        <v>0</v>
      </c>
      <c r="W22" s="87">
        <v>13</v>
      </c>
      <c r="X22" s="87">
        <v>2</v>
      </c>
      <c r="Y22" s="87">
        <v>5</v>
      </c>
      <c r="Z22" s="87">
        <v>8</v>
      </c>
      <c r="AA22" s="87">
        <v>7</v>
      </c>
      <c r="AB22" s="87">
        <v>63</v>
      </c>
      <c r="AC22" s="55"/>
    </row>
    <row r="23" spans="1:29" ht="25.5">
      <c r="A23" s="35" t="s">
        <v>15740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30</v>
      </c>
      <c r="Q23" s="87">
        <v>29</v>
      </c>
      <c r="R23" s="87">
        <v>22</v>
      </c>
      <c r="S23" s="87">
        <v>0</v>
      </c>
      <c r="T23" s="87">
        <v>0</v>
      </c>
      <c r="U23" s="87">
        <v>0</v>
      </c>
      <c r="V23" s="87">
        <v>0</v>
      </c>
      <c r="W23" s="87">
        <v>1</v>
      </c>
      <c r="X23" s="87">
        <v>1</v>
      </c>
      <c r="Y23" s="87">
        <v>0</v>
      </c>
      <c r="Z23" s="87">
        <v>8</v>
      </c>
      <c r="AA23" s="87">
        <v>3</v>
      </c>
      <c r="AB23" s="87">
        <v>27</v>
      </c>
      <c r="AC23" s="55"/>
    </row>
    <row r="24" spans="1:29" ht="15.75">
      <c r="A24" s="35" t="s">
        <v>13556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20</v>
      </c>
      <c r="Q24" s="87">
        <v>8</v>
      </c>
      <c r="R24" s="87">
        <v>6</v>
      </c>
      <c r="S24" s="87">
        <v>0</v>
      </c>
      <c r="T24" s="87">
        <v>0</v>
      </c>
      <c r="U24" s="87">
        <v>0</v>
      </c>
      <c r="V24" s="87">
        <v>0</v>
      </c>
      <c r="W24" s="87">
        <v>8</v>
      </c>
      <c r="X24" s="87">
        <v>1</v>
      </c>
      <c r="Y24" s="87">
        <v>4</v>
      </c>
      <c r="Z24" s="87">
        <v>0</v>
      </c>
      <c r="AA24" s="87">
        <v>2</v>
      </c>
      <c r="AB24" s="87">
        <v>17</v>
      </c>
      <c r="AC24" s="55"/>
    </row>
    <row r="25" spans="1:29" ht="15.75">
      <c r="A25" s="35" t="s">
        <v>13557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15741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662</v>
      </c>
      <c r="Q26" s="110">
        <f t="shared" ref="Q26:AB26" si="1">SUM(Q27,Q48,Q49,Q53:Q59)</f>
        <v>542</v>
      </c>
      <c r="R26" s="110">
        <f t="shared" si="1"/>
        <v>473</v>
      </c>
      <c r="S26" s="110">
        <f t="shared" si="1"/>
        <v>0</v>
      </c>
      <c r="T26" s="110">
        <f t="shared" si="1"/>
        <v>2</v>
      </c>
      <c r="U26" s="110">
        <f t="shared" si="1"/>
        <v>0</v>
      </c>
      <c r="V26" s="110">
        <f t="shared" si="1"/>
        <v>0</v>
      </c>
      <c r="W26" s="110">
        <f t="shared" si="1"/>
        <v>94</v>
      </c>
      <c r="X26" s="110">
        <f t="shared" si="1"/>
        <v>67</v>
      </c>
      <c r="Y26" s="110">
        <f t="shared" si="1"/>
        <v>8</v>
      </c>
      <c r="Z26" s="110">
        <f t="shared" si="1"/>
        <v>214</v>
      </c>
      <c r="AA26" s="110">
        <f t="shared" si="1"/>
        <v>194</v>
      </c>
      <c r="AB26" s="110">
        <f t="shared" si="1"/>
        <v>589</v>
      </c>
      <c r="AC26" s="58">
        <v>606.29999999999995</v>
      </c>
    </row>
    <row r="27" spans="1:29" ht="25.5">
      <c r="A27" s="35" t="s">
        <v>15742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604</v>
      </c>
      <c r="Q27" s="110">
        <f t="shared" ref="Q27:AB27" si="2">SUM(Q28:Q38,Q42:Q47)</f>
        <v>500</v>
      </c>
      <c r="R27" s="110">
        <f t="shared" si="2"/>
        <v>445</v>
      </c>
      <c r="S27" s="110">
        <f t="shared" si="2"/>
        <v>0</v>
      </c>
      <c r="T27" s="110">
        <f t="shared" si="2"/>
        <v>2</v>
      </c>
      <c r="U27" s="110">
        <f t="shared" si="2"/>
        <v>0</v>
      </c>
      <c r="V27" s="110">
        <f t="shared" si="2"/>
        <v>0</v>
      </c>
      <c r="W27" s="110">
        <f t="shared" si="2"/>
        <v>83</v>
      </c>
      <c r="X27" s="110">
        <f t="shared" si="2"/>
        <v>65</v>
      </c>
      <c r="Y27" s="110">
        <f t="shared" si="2"/>
        <v>7</v>
      </c>
      <c r="Z27" s="110">
        <f t="shared" si="2"/>
        <v>208</v>
      </c>
      <c r="AA27" s="110">
        <f t="shared" si="2"/>
        <v>182</v>
      </c>
      <c r="AB27" s="110">
        <f t="shared" si="2"/>
        <v>540</v>
      </c>
      <c r="AC27" s="58">
        <v>581.9</v>
      </c>
    </row>
    <row r="28" spans="1:29" ht="38.25">
      <c r="A28" s="35" t="s">
        <v>14079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181</v>
      </c>
      <c r="Q28" s="87">
        <v>132</v>
      </c>
      <c r="R28" s="87">
        <v>123</v>
      </c>
      <c r="S28" s="87">
        <v>0</v>
      </c>
      <c r="T28" s="87">
        <v>0</v>
      </c>
      <c r="U28" s="87">
        <v>0</v>
      </c>
      <c r="V28" s="87">
        <v>0</v>
      </c>
      <c r="W28" s="87">
        <v>46</v>
      </c>
      <c r="X28" s="87">
        <v>45</v>
      </c>
      <c r="Y28" s="87">
        <v>2</v>
      </c>
      <c r="Z28" s="87">
        <v>66</v>
      </c>
      <c r="AA28" s="87">
        <v>59</v>
      </c>
      <c r="AB28" s="87">
        <v>177</v>
      </c>
      <c r="AC28" s="58">
        <v>182.2</v>
      </c>
    </row>
    <row r="29" spans="1:29" ht="15.75">
      <c r="A29" s="35" t="s">
        <v>14492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79</v>
      </c>
      <c r="Q29" s="87">
        <v>74</v>
      </c>
      <c r="R29" s="87">
        <v>71</v>
      </c>
      <c r="S29" s="87">
        <v>0</v>
      </c>
      <c r="T29" s="87">
        <v>0</v>
      </c>
      <c r="U29" s="87">
        <v>0</v>
      </c>
      <c r="V29" s="87">
        <v>0</v>
      </c>
      <c r="W29" s="87">
        <v>4</v>
      </c>
      <c r="X29" s="87">
        <v>4</v>
      </c>
      <c r="Y29" s="87">
        <v>0</v>
      </c>
      <c r="Z29" s="87">
        <v>37</v>
      </c>
      <c r="AA29" s="87">
        <v>19</v>
      </c>
      <c r="AB29" s="87">
        <v>78</v>
      </c>
      <c r="AC29" s="55"/>
    </row>
    <row r="30" spans="1:29" ht="15.75">
      <c r="A30" s="35" t="s">
        <v>14080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>
      <c r="A31" s="35" t="s">
        <v>15724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37</v>
      </c>
      <c r="Q31" s="87">
        <v>32</v>
      </c>
      <c r="R31" s="87">
        <v>26</v>
      </c>
      <c r="S31" s="87">
        <v>0</v>
      </c>
      <c r="T31" s="87">
        <v>0</v>
      </c>
      <c r="U31" s="87">
        <v>0</v>
      </c>
      <c r="V31" s="87">
        <v>0</v>
      </c>
      <c r="W31" s="87">
        <v>4</v>
      </c>
      <c r="X31" s="87">
        <v>2</v>
      </c>
      <c r="Y31" s="87">
        <v>1</v>
      </c>
      <c r="Z31" s="87">
        <v>11</v>
      </c>
      <c r="AA31" s="87">
        <v>12</v>
      </c>
      <c r="AB31" s="87">
        <v>27</v>
      </c>
      <c r="AC31" s="55"/>
    </row>
    <row r="32" spans="1:29" ht="15.75">
      <c r="A32" s="35" t="s">
        <v>14081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13</v>
      </c>
      <c r="Q32" s="87">
        <v>12</v>
      </c>
      <c r="R32" s="87">
        <v>5</v>
      </c>
      <c r="S32" s="87">
        <v>0</v>
      </c>
      <c r="T32" s="87">
        <v>0</v>
      </c>
      <c r="U32" s="87">
        <v>0</v>
      </c>
      <c r="V32" s="87">
        <v>0</v>
      </c>
      <c r="W32" s="87">
        <v>1</v>
      </c>
      <c r="X32" s="87">
        <v>0</v>
      </c>
      <c r="Y32" s="87">
        <v>0</v>
      </c>
      <c r="Z32" s="87">
        <v>5</v>
      </c>
      <c r="AA32" s="87">
        <v>3</v>
      </c>
      <c r="AB32" s="87">
        <v>11</v>
      </c>
      <c r="AC32" s="55"/>
    </row>
    <row r="33" spans="1:29" ht="15.75">
      <c r="A33" s="35" t="s">
        <v>15725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14</v>
      </c>
      <c r="Q33" s="87">
        <v>14</v>
      </c>
      <c r="R33" s="87">
        <v>13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4</v>
      </c>
      <c r="AA33" s="87">
        <v>4</v>
      </c>
      <c r="AB33" s="87">
        <v>9</v>
      </c>
      <c r="AC33" s="55"/>
    </row>
    <row r="34" spans="1:29" ht="15.75">
      <c r="A34" s="35" t="s">
        <v>15726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60</v>
      </c>
      <c r="Q34" s="87">
        <v>59</v>
      </c>
      <c r="R34" s="87">
        <v>59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17</v>
      </c>
      <c r="AA34" s="87">
        <v>22</v>
      </c>
      <c r="AB34" s="87">
        <v>58</v>
      </c>
      <c r="AC34" s="55"/>
    </row>
    <row r="35" spans="1:29" ht="15.75">
      <c r="A35" s="35" t="s">
        <v>15727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17</v>
      </c>
      <c r="Q35" s="87">
        <v>17</v>
      </c>
      <c r="R35" s="87">
        <v>12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9</v>
      </c>
      <c r="AA35" s="87">
        <v>5</v>
      </c>
      <c r="AB35" s="87">
        <v>16</v>
      </c>
      <c r="AC35" s="55"/>
    </row>
    <row r="36" spans="1:29" ht="15.75">
      <c r="A36" s="35" t="s">
        <v>15728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24</v>
      </c>
      <c r="Q36" s="87">
        <v>24</v>
      </c>
      <c r="R36" s="87">
        <v>18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6</v>
      </c>
      <c r="AA36" s="87">
        <v>14</v>
      </c>
      <c r="AB36" s="87">
        <v>22</v>
      </c>
      <c r="AC36" s="55"/>
    </row>
    <row r="37" spans="1:29" ht="15.75">
      <c r="A37" s="35" t="s">
        <v>15729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15</v>
      </c>
      <c r="Q37" s="87">
        <v>15</v>
      </c>
      <c r="R37" s="87">
        <v>15</v>
      </c>
      <c r="S37" s="87">
        <v>0</v>
      </c>
      <c r="T37" s="87">
        <v>1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8</v>
      </c>
      <c r="AA37" s="87">
        <v>3</v>
      </c>
      <c r="AB37" s="87">
        <v>10</v>
      </c>
      <c r="AC37" s="55"/>
    </row>
    <row r="38" spans="1:29" ht="15.75">
      <c r="A38" s="35" t="s">
        <v>15730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60</v>
      </c>
      <c r="Q38" s="87">
        <v>56</v>
      </c>
      <c r="R38" s="87">
        <v>48</v>
      </c>
      <c r="S38" s="87">
        <v>0</v>
      </c>
      <c r="T38" s="87">
        <v>0</v>
      </c>
      <c r="U38" s="87">
        <v>0</v>
      </c>
      <c r="V38" s="87">
        <v>0</v>
      </c>
      <c r="W38" s="87">
        <v>2</v>
      </c>
      <c r="X38" s="87">
        <v>2</v>
      </c>
      <c r="Y38" s="87">
        <v>0</v>
      </c>
      <c r="Z38" s="87">
        <v>17</v>
      </c>
      <c r="AA38" s="87">
        <v>14</v>
      </c>
      <c r="AB38" s="87">
        <v>53</v>
      </c>
      <c r="AC38" s="55"/>
    </row>
    <row r="39" spans="1:29" ht="25.5">
      <c r="A39" s="35" t="s">
        <v>15731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48</v>
      </c>
      <c r="Q39" s="87">
        <v>41</v>
      </c>
      <c r="R39" s="87">
        <v>35</v>
      </c>
      <c r="S39" s="87">
        <v>0</v>
      </c>
      <c r="T39" s="87">
        <v>0</v>
      </c>
      <c r="U39" s="87">
        <v>0</v>
      </c>
      <c r="V39" s="87">
        <v>0</v>
      </c>
      <c r="W39" s="87">
        <v>2</v>
      </c>
      <c r="X39" s="87">
        <v>2</v>
      </c>
      <c r="Y39" s="87">
        <v>0</v>
      </c>
      <c r="Z39" s="87">
        <v>11</v>
      </c>
      <c r="AA39" s="87">
        <v>11</v>
      </c>
      <c r="AB39" s="87">
        <v>41</v>
      </c>
      <c r="AC39" s="55"/>
    </row>
    <row r="40" spans="1:29" ht="15.75">
      <c r="A40" s="35" t="s">
        <v>15732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11</v>
      </c>
      <c r="Q40" s="87">
        <v>11</v>
      </c>
      <c r="R40" s="87">
        <v>11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6</v>
      </c>
      <c r="AA40" s="87">
        <v>2</v>
      </c>
      <c r="AB40" s="87">
        <v>11</v>
      </c>
      <c r="AC40" s="55"/>
    </row>
    <row r="41" spans="1:29" ht="15.75">
      <c r="A41" s="35" t="s">
        <v>15733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1</v>
      </c>
      <c r="Q41" s="87">
        <v>1</v>
      </c>
      <c r="R41" s="87">
        <v>1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1</v>
      </c>
      <c r="AB41" s="87">
        <v>1</v>
      </c>
      <c r="AC41" s="55"/>
    </row>
    <row r="42" spans="1:29" ht="15.75">
      <c r="A42" s="35" t="s">
        <v>15734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39</v>
      </c>
      <c r="Q42" s="87">
        <v>26</v>
      </c>
      <c r="R42" s="87">
        <v>23</v>
      </c>
      <c r="S42" s="87">
        <v>0</v>
      </c>
      <c r="T42" s="87">
        <v>1</v>
      </c>
      <c r="U42" s="87">
        <v>0</v>
      </c>
      <c r="V42" s="87">
        <v>0</v>
      </c>
      <c r="W42" s="87">
        <v>9</v>
      </c>
      <c r="X42" s="87">
        <v>7</v>
      </c>
      <c r="Y42" s="87">
        <v>1</v>
      </c>
      <c r="Z42" s="87">
        <v>8</v>
      </c>
      <c r="AA42" s="87">
        <v>15</v>
      </c>
      <c r="AB42" s="87">
        <v>29</v>
      </c>
      <c r="AC42" s="55"/>
    </row>
    <row r="43" spans="1:29" ht="15.75">
      <c r="A43" s="35" t="s">
        <v>14082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31</v>
      </c>
      <c r="Q43" s="87">
        <v>14</v>
      </c>
      <c r="R43" s="87">
        <v>11</v>
      </c>
      <c r="S43" s="87">
        <v>0</v>
      </c>
      <c r="T43" s="87">
        <v>0</v>
      </c>
      <c r="U43" s="87">
        <v>0</v>
      </c>
      <c r="V43" s="87">
        <v>0</v>
      </c>
      <c r="W43" s="87">
        <v>10</v>
      </c>
      <c r="X43" s="87">
        <v>2</v>
      </c>
      <c r="Y43" s="87">
        <v>3</v>
      </c>
      <c r="Z43" s="87">
        <v>10</v>
      </c>
      <c r="AA43" s="87">
        <v>4</v>
      </c>
      <c r="AB43" s="87">
        <v>19</v>
      </c>
      <c r="AC43" s="55"/>
    </row>
    <row r="44" spans="1:29" ht="15.75">
      <c r="A44" s="35" t="s">
        <v>15735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10</v>
      </c>
      <c r="Q44" s="87">
        <v>6</v>
      </c>
      <c r="R44" s="87">
        <v>5</v>
      </c>
      <c r="S44" s="87">
        <v>0</v>
      </c>
      <c r="T44" s="87">
        <v>0</v>
      </c>
      <c r="U44" s="87">
        <v>0</v>
      </c>
      <c r="V44" s="87">
        <v>0</v>
      </c>
      <c r="W44" s="87">
        <v>3</v>
      </c>
      <c r="X44" s="87">
        <v>2</v>
      </c>
      <c r="Y44" s="87">
        <v>0</v>
      </c>
      <c r="Z44" s="87">
        <v>4</v>
      </c>
      <c r="AA44" s="87">
        <v>3</v>
      </c>
      <c r="AB44" s="87">
        <v>9</v>
      </c>
      <c r="AC44" s="55"/>
    </row>
    <row r="45" spans="1:29" ht="15.75">
      <c r="A45" s="35" t="s">
        <v>15736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13</v>
      </c>
      <c r="Q45" s="87">
        <v>10</v>
      </c>
      <c r="R45" s="87">
        <v>8</v>
      </c>
      <c r="S45" s="87">
        <v>0</v>
      </c>
      <c r="T45" s="87">
        <v>0</v>
      </c>
      <c r="U45" s="87">
        <v>0</v>
      </c>
      <c r="V45" s="87">
        <v>0</v>
      </c>
      <c r="W45" s="87">
        <v>3</v>
      </c>
      <c r="X45" s="87">
        <v>1</v>
      </c>
      <c r="Y45" s="87">
        <v>0</v>
      </c>
      <c r="Z45" s="87">
        <v>3</v>
      </c>
      <c r="AA45" s="87">
        <v>5</v>
      </c>
      <c r="AB45" s="87">
        <v>13</v>
      </c>
      <c r="AC45" s="55"/>
    </row>
    <row r="46" spans="1:29" ht="15.75">
      <c r="A46" s="35" t="s">
        <v>15737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5</v>
      </c>
      <c r="Q46" s="87">
        <v>3</v>
      </c>
      <c r="R46" s="87">
        <v>2</v>
      </c>
      <c r="S46" s="87">
        <v>0</v>
      </c>
      <c r="T46" s="87">
        <v>0</v>
      </c>
      <c r="U46" s="87">
        <v>0</v>
      </c>
      <c r="V46" s="87">
        <v>0</v>
      </c>
      <c r="W46" s="87">
        <v>1</v>
      </c>
      <c r="X46" s="87">
        <v>0</v>
      </c>
      <c r="Y46" s="87">
        <v>0</v>
      </c>
      <c r="Z46" s="87">
        <v>2</v>
      </c>
      <c r="AA46" s="87">
        <v>0</v>
      </c>
      <c r="AB46" s="87">
        <v>3</v>
      </c>
      <c r="AC46" s="55"/>
    </row>
    <row r="47" spans="1:29" ht="15.75">
      <c r="A47" s="35" t="s">
        <v>6386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6</v>
      </c>
      <c r="Q47" s="87">
        <v>6</v>
      </c>
      <c r="R47" s="87">
        <v>6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1</v>
      </c>
      <c r="AA47" s="87">
        <v>0</v>
      </c>
      <c r="AB47" s="87">
        <v>6</v>
      </c>
      <c r="AC47" s="55"/>
    </row>
    <row r="48" spans="1:29" ht="15.75">
      <c r="A48" s="35" t="s">
        <v>6391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3</v>
      </c>
      <c r="Q48" s="87">
        <v>2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87">
        <v>1</v>
      </c>
      <c r="X48" s="87">
        <v>1</v>
      </c>
      <c r="Y48" s="87">
        <v>0</v>
      </c>
      <c r="Z48" s="87">
        <v>1</v>
      </c>
      <c r="AA48" s="87">
        <v>0</v>
      </c>
      <c r="AB48" s="87">
        <v>3</v>
      </c>
      <c r="AC48" s="58">
        <v>3</v>
      </c>
    </row>
    <row r="49" spans="1:29" ht="15.75">
      <c r="A49" s="35" t="s">
        <v>6387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1</v>
      </c>
      <c r="Q49" s="87">
        <v>1</v>
      </c>
      <c r="R49" s="87">
        <v>1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1</v>
      </c>
      <c r="AB49" s="87">
        <v>1</v>
      </c>
      <c r="AC49" s="58">
        <v>1</v>
      </c>
    </row>
    <row r="50" spans="1:29" ht="25.5">
      <c r="A50" s="35" t="s">
        <v>6388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>
      <c r="A51" s="35" t="s">
        <v>6389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>
      <c r="A52" s="35" t="s">
        <v>6390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1</v>
      </c>
    </row>
    <row r="53" spans="1:29" ht="15.75">
      <c r="A53" s="35" t="s">
        <v>5594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5</v>
      </c>
      <c r="Q53" s="87">
        <v>3</v>
      </c>
      <c r="R53" s="87">
        <v>2</v>
      </c>
      <c r="S53" s="87">
        <v>0</v>
      </c>
      <c r="T53" s="87">
        <v>0</v>
      </c>
      <c r="U53" s="87">
        <v>0</v>
      </c>
      <c r="V53" s="87">
        <v>0</v>
      </c>
      <c r="W53" s="87">
        <v>2</v>
      </c>
      <c r="X53" s="87">
        <v>0</v>
      </c>
      <c r="Y53" s="87">
        <v>0</v>
      </c>
      <c r="Z53" s="87">
        <v>0</v>
      </c>
      <c r="AA53" s="87">
        <v>0</v>
      </c>
      <c r="AB53" s="87">
        <v>4</v>
      </c>
      <c r="AC53" s="58">
        <v>4.5</v>
      </c>
    </row>
    <row r="54" spans="1:29" ht="15.75">
      <c r="A54" s="35" t="s">
        <v>5593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4</v>
      </c>
      <c r="Q54" s="87">
        <v>1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2</v>
      </c>
      <c r="X54" s="87">
        <v>0</v>
      </c>
      <c r="Y54" s="87">
        <v>0</v>
      </c>
      <c r="Z54" s="87">
        <v>0</v>
      </c>
      <c r="AA54" s="87">
        <v>0</v>
      </c>
      <c r="AB54" s="87">
        <v>4</v>
      </c>
      <c r="AC54" s="58">
        <v>2.6</v>
      </c>
    </row>
    <row r="55" spans="1:29" ht="15.75">
      <c r="A55" s="35" t="s">
        <v>5592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15</v>
      </c>
      <c r="Q55" s="87">
        <v>15</v>
      </c>
      <c r="R55" s="87">
        <v>11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3</v>
      </c>
      <c r="AA55" s="87">
        <v>3</v>
      </c>
      <c r="AB55" s="87">
        <v>11</v>
      </c>
      <c r="AC55" s="58">
        <v>14.2</v>
      </c>
    </row>
    <row r="56" spans="1:29" ht="15.75">
      <c r="A56" s="35" t="s">
        <v>5591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24</v>
      </c>
      <c r="Q56" s="87">
        <v>17</v>
      </c>
      <c r="R56" s="87">
        <v>11</v>
      </c>
      <c r="S56" s="87">
        <v>0</v>
      </c>
      <c r="T56" s="87">
        <v>0</v>
      </c>
      <c r="U56" s="87">
        <v>0</v>
      </c>
      <c r="V56" s="87">
        <v>0</v>
      </c>
      <c r="W56" s="87">
        <v>4</v>
      </c>
      <c r="X56" s="87">
        <v>1</v>
      </c>
      <c r="Y56" s="87">
        <v>1</v>
      </c>
      <c r="Z56" s="87">
        <v>2</v>
      </c>
      <c r="AA56" s="87">
        <v>6</v>
      </c>
      <c r="AB56" s="87">
        <v>20</v>
      </c>
      <c r="AC56" s="58">
        <v>23.5</v>
      </c>
    </row>
    <row r="57" spans="1:29" ht="15.75">
      <c r="A57" s="35" t="s">
        <v>5590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>
      <c r="A58" s="35" t="s">
        <v>5589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58">
        <v>0</v>
      </c>
    </row>
    <row r="59" spans="1:29" ht="15.75">
      <c r="A59" s="35" t="s">
        <v>7069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6</v>
      </c>
      <c r="Q59" s="87">
        <v>3</v>
      </c>
      <c r="R59" s="87">
        <v>2</v>
      </c>
      <c r="S59" s="87">
        <v>0</v>
      </c>
      <c r="T59" s="87">
        <v>0</v>
      </c>
      <c r="U59" s="87">
        <v>0</v>
      </c>
      <c r="V59" s="87">
        <v>0</v>
      </c>
      <c r="W59" s="87">
        <v>2</v>
      </c>
      <c r="X59" s="87">
        <v>0</v>
      </c>
      <c r="Y59" s="87">
        <v>0</v>
      </c>
      <c r="Z59" s="87">
        <v>0</v>
      </c>
      <c r="AA59" s="87">
        <v>2</v>
      </c>
      <c r="AB59" s="87">
        <v>6</v>
      </c>
      <c r="AC59" s="58">
        <v>6</v>
      </c>
    </row>
    <row r="60" spans="1:29" ht="15.75">
      <c r="A60" s="31" t="s">
        <v>14178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56</v>
      </c>
      <c r="Q60" s="87">
        <v>15</v>
      </c>
      <c r="R60" s="87">
        <v>4</v>
      </c>
      <c r="S60" s="87">
        <v>0</v>
      </c>
      <c r="T60" s="87">
        <v>0</v>
      </c>
      <c r="U60" s="87">
        <v>0</v>
      </c>
      <c r="V60" s="87">
        <v>0</v>
      </c>
      <c r="W60" s="87">
        <v>20</v>
      </c>
      <c r="X60" s="87">
        <v>1</v>
      </c>
      <c r="Y60" s="87">
        <v>15</v>
      </c>
      <c r="Z60" s="87">
        <v>0</v>
      </c>
      <c r="AA60" s="87">
        <v>1</v>
      </c>
      <c r="AB60" s="87">
        <v>41</v>
      </c>
      <c r="AC60" s="55"/>
    </row>
    <row r="61" spans="1:29" ht="15.75">
      <c r="A61" s="35" t="s">
        <v>14179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268</v>
      </c>
      <c r="Q61" s="87">
        <v>20</v>
      </c>
      <c r="R61" s="87">
        <v>1</v>
      </c>
      <c r="S61" s="87">
        <v>0</v>
      </c>
      <c r="T61" s="87">
        <v>0</v>
      </c>
      <c r="U61" s="87">
        <v>0</v>
      </c>
      <c r="V61" s="87">
        <v>0</v>
      </c>
      <c r="W61" s="87">
        <v>103</v>
      </c>
      <c r="X61" s="87">
        <v>2</v>
      </c>
      <c r="Y61" s="87">
        <v>121</v>
      </c>
      <c r="Z61" s="87">
        <v>0</v>
      </c>
      <c r="AA61" s="87">
        <v>0</v>
      </c>
      <c r="AB61" s="87">
        <v>164</v>
      </c>
      <c r="AC61" s="55"/>
    </row>
    <row r="62" spans="1:29" ht="25.5">
      <c r="A62" s="35" t="s">
        <v>14180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0</v>
      </c>
    </row>
    <row r="63" spans="1:29" ht="15.75">
      <c r="A63" s="35" t="s">
        <v>14181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>
      <c r="A64" s="35" t="s">
        <v>14182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>
      <c r="A65" s="35" t="s">
        <v>14183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7</v>
      </c>
      <c r="Q65" s="87">
        <v>6</v>
      </c>
      <c r="R65" s="87">
        <v>3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1</v>
      </c>
      <c r="AB65" s="87">
        <v>5</v>
      </c>
      <c r="AC65" s="55"/>
    </row>
    <row r="66" spans="1:29" ht="15.75">
      <c r="A66" s="35" t="s">
        <v>14184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7</v>
      </c>
      <c r="Q66" s="87">
        <v>6</v>
      </c>
      <c r="R66" s="87">
        <v>3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1</v>
      </c>
      <c r="AB66" s="87">
        <v>5</v>
      </c>
      <c r="AC66" s="55"/>
    </row>
    <row r="67" spans="1:29" ht="25.5">
      <c r="A67" s="35" t="s">
        <v>12735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11</v>
      </c>
      <c r="Q67" s="87">
        <v>10</v>
      </c>
      <c r="R67" s="87">
        <v>6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>
      <c r="A68" s="35" t="s">
        <v>12736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10</v>
      </c>
      <c r="Q68" s="87">
        <v>10</v>
      </c>
      <c r="R68" s="87">
        <v>6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>
      <c r="A69" s="35" t="s">
        <v>10541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23</v>
      </c>
      <c r="Q69" s="87">
        <v>17</v>
      </c>
      <c r="R69" s="87">
        <v>14</v>
      </c>
      <c r="S69" s="87">
        <v>0</v>
      </c>
      <c r="T69" s="87">
        <v>0</v>
      </c>
      <c r="U69" s="87">
        <v>0</v>
      </c>
      <c r="V69" s="87">
        <v>0</v>
      </c>
      <c r="W69" s="87">
        <v>5</v>
      </c>
      <c r="X69" s="87">
        <v>5</v>
      </c>
      <c r="Y69" s="87">
        <v>1</v>
      </c>
      <c r="Z69" s="87">
        <v>6</v>
      </c>
      <c r="AA69" s="87">
        <v>5</v>
      </c>
      <c r="AB69" s="87">
        <v>22</v>
      </c>
      <c r="AC69" s="55"/>
    </row>
    <row r="70" spans="1:29" ht="15.75">
      <c r="A70" s="35" t="s">
        <v>10542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21</v>
      </c>
      <c r="Q70" s="87">
        <v>15</v>
      </c>
      <c r="R70" s="87">
        <v>12</v>
      </c>
      <c r="S70" s="87">
        <v>0</v>
      </c>
      <c r="T70" s="87">
        <v>0</v>
      </c>
      <c r="U70" s="87">
        <v>0</v>
      </c>
      <c r="V70" s="87">
        <v>0</v>
      </c>
      <c r="W70" s="87">
        <v>5</v>
      </c>
      <c r="X70" s="87">
        <v>5</v>
      </c>
      <c r="Y70" s="87">
        <v>1</v>
      </c>
      <c r="Z70" s="87">
        <v>5</v>
      </c>
      <c r="AA70" s="87">
        <v>5</v>
      </c>
      <c r="AB70" s="87">
        <v>20</v>
      </c>
      <c r="AC70" s="55"/>
    </row>
    <row r="71" spans="1:29" ht="25.5">
      <c r="A71" s="35" t="s">
        <v>10544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6</v>
      </c>
      <c r="Q71" s="87">
        <v>3</v>
      </c>
      <c r="R71" s="87">
        <v>2</v>
      </c>
      <c r="S71" s="87">
        <v>0</v>
      </c>
      <c r="T71" s="87">
        <v>0</v>
      </c>
      <c r="U71" s="87">
        <v>0</v>
      </c>
      <c r="V71" s="87">
        <v>0</v>
      </c>
      <c r="W71" s="87">
        <v>2</v>
      </c>
      <c r="X71" s="87">
        <v>2</v>
      </c>
      <c r="Y71" s="87">
        <v>1</v>
      </c>
      <c r="Z71" s="87">
        <v>0</v>
      </c>
      <c r="AA71" s="87">
        <v>1</v>
      </c>
      <c r="AB71" s="87">
        <v>6</v>
      </c>
      <c r="AC71" s="55"/>
    </row>
    <row r="72" spans="1:29" ht="38.25">
      <c r="A72" s="35" t="s">
        <v>10543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1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1</v>
      </c>
      <c r="X72" s="87">
        <v>1</v>
      </c>
      <c r="Y72" s="87">
        <v>0</v>
      </c>
      <c r="Z72" s="87">
        <v>0</v>
      </c>
      <c r="AA72" s="87">
        <v>0</v>
      </c>
      <c r="AB72" s="87">
        <v>1</v>
      </c>
      <c r="AC72" s="55"/>
    </row>
    <row r="73" spans="1:29" ht="25.5">
      <c r="A73" s="31" t="s">
        <v>15739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14959</v>
      </c>
      <c r="B74" s="92">
        <v>-54</v>
      </c>
      <c r="O74" s="97">
        <v>54</v>
      </c>
      <c r="P74" s="43">
        <v>39</v>
      </c>
    </row>
    <row r="75" spans="1:29" ht="15.75">
      <c r="A75" s="93" t="s">
        <v>14960</v>
      </c>
      <c r="B75" s="38">
        <v>-55</v>
      </c>
      <c r="O75" s="97">
        <v>55</v>
      </c>
      <c r="P75" s="42">
        <v>27</v>
      </c>
    </row>
    <row r="76" spans="1:29" ht="38.25">
      <c r="A76" s="94" t="s">
        <v>14672</v>
      </c>
      <c r="B76" s="38">
        <v>-56</v>
      </c>
      <c r="O76" s="97">
        <v>56</v>
      </c>
      <c r="P76" s="43">
        <v>466</v>
      </c>
    </row>
    <row r="77" spans="1:29" ht="15.75">
      <c r="A77" s="93" t="s">
        <v>13256</v>
      </c>
      <c r="B77" s="38">
        <v>-57</v>
      </c>
      <c r="O77" s="97">
        <v>57</v>
      </c>
      <c r="P77" s="42">
        <v>449</v>
      </c>
    </row>
    <row r="78" spans="1:29" ht="25.5">
      <c r="A78" s="93" t="s">
        <v>13255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13651</v>
      </c>
      <c r="B79" s="38">
        <v>-59</v>
      </c>
      <c r="O79" s="97">
        <v>59</v>
      </c>
      <c r="P79" s="42">
        <v>0</v>
      </c>
    </row>
    <row r="80" spans="1:29" ht="25.5">
      <c r="A80" s="93" t="s">
        <v>14956</v>
      </c>
      <c r="B80" s="38">
        <v>-60</v>
      </c>
      <c r="O80" s="97">
        <v>60</v>
      </c>
      <c r="P80" s="43">
        <v>0</v>
      </c>
    </row>
    <row r="81" spans="1:16" ht="15.75">
      <c r="A81" s="93" t="s">
        <v>14957</v>
      </c>
      <c r="B81" s="38">
        <v>-61</v>
      </c>
      <c r="O81" s="97">
        <v>61</v>
      </c>
      <c r="P81" s="42">
        <v>0</v>
      </c>
    </row>
    <row r="82" spans="1:16" ht="25.5" customHeight="1">
      <c r="A82" s="93" t="s">
        <v>13257</v>
      </c>
      <c r="B82" s="38">
        <v>-62</v>
      </c>
      <c r="O82" s="97">
        <v>62</v>
      </c>
      <c r="P82" s="43">
        <v>602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1" t="s">
        <v>10547</v>
      </c>
      <c r="Q16" s="281"/>
      <c r="R16" s="281"/>
      <c r="S16" s="281"/>
      <c r="T16" s="281"/>
      <c r="U16" s="281"/>
      <c r="V16" s="281"/>
      <c r="W16" s="281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2" t="s">
        <v>13157</v>
      </c>
      <c r="Q17" s="282"/>
      <c r="R17" s="282"/>
      <c r="S17" s="282"/>
      <c r="T17" s="282"/>
      <c r="U17" s="282"/>
      <c r="V17" s="282"/>
      <c r="W17" s="282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15251</v>
      </c>
      <c r="Q18" s="284" t="s">
        <v>10548</v>
      </c>
      <c r="R18" s="284"/>
      <c r="S18" s="284"/>
      <c r="T18" s="284"/>
      <c r="U18" s="284"/>
      <c r="V18" s="296"/>
      <c r="W18" s="284" t="s">
        <v>10549</v>
      </c>
      <c r="X18" s="296" t="s">
        <v>10550</v>
      </c>
      <c r="Y18" s="297"/>
      <c r="Z18" s="297"/>
      <c r="AA18" s="297"/>
      <c r="AB18" s="297"/>
      <c r="AC18" s="298"/>
      <c r="AD18" s="293" t="s">
        <v>10551</v>
      </c>
    </row>
    <row r="19" spans="1:30" ht="2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10552</v>
      </c>
      <c r="R19" s="23" t="s">
        <v>10553</v>
      </c>
      <c r="S19" s="23" t="s">
        <v>10554</v>
      </c>
      <c r="T19" s="23" t="s">
        <v>10555</v>
      </c>
      <c r="U19" s="23" t="s">
        <v>10556</v>
      </c>
      <c r="V19" s="53" t="s">
        <v>10557</v>
      </c>
      <c r="W19" s="284"/>
      <c r="X19" s="23" t="s">
        <v>10552</v>
      </c>
      <c r="Y19" s="23" t="s">
        <v>10553</v>
      </c>
      <c r="Z19" s="23" t="s">
        <v>10554</v>
      </c>
      <c r="AA19" s="23" t="s">
        <v>10555</v>
      </c>
      <c r="AB19" s="23" t="s">
        <v>10556</v>
      </c>
      <c r="AC19" s="23" t="s">
        <v>10557</v>
      </c>
      <c r="AD19" s="295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1058</v>
      </c>
      <c r="Q21" s="110">
        <f>SUM(Q22,Q26,Q60,Q61)</f>
        <v>47</v>
      </c>
      <c r="R21" s="110">
        <f t="shared" ref="R21:X21" si="0">SUM(R22,R26,R60,R61)</f>
        <v>59</v>
      </c>
      <c r="S21" s="110">
        <f t="shared" si="0"/>
        <v>77</v>
      </c>
      <c r="T21" s="110">
        <f t="shared" si="0"/>
        <v>76</v>
      </c>
      <c r="U21" s="110">
        <f t="shared" si="0"/>
        <v>103</v>
      </c>
      <c r="V21" s="110">
        <f t="shared" si="0"/>
        <v>696</v>
      </c>
      <c r="W21" s="110">
        <f>SUM(X21:AC21)</f>
        <v>682</v>
      </c>
      <c r="X21" s="110">
        <f t="shared" si="0"/>
        <v>43</v>
      </c>
      <c r="Y21" s="110">
        <f t="shared" ref="Y21:AD21" si="1">SUM(Y22,Y26,Y60,Y61)</f>
        <v>47</v>
      </c>
      <c r="Z21" s="110">
        <f t="shared" si="1"/>
        <v>66</v>
      </c>
      <c r="AA21" s="110">
        <f t="shared" si="1"/>
        <v>50</v>
      </c>
      <c r="AB21" s="110">
        <f t="shared" si="1"/>
        <v>81</v>
      </c>
      <c r="AC21" s="110">
        <f t="shared" si="1"/>
        <v>395</v>
      </c>
      <c r="AD21" s="110">
        <f t="shared" si="1"/>
        <v>376</v>
      </c>
    </row>
    <row r="22" spans="1:30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72</v>
      </c>
      <c r="Q22" s="87">
        <v>1</v>
      </c>
      <c r="R22" s="87">
        <v>2</v>
      </c>
      <c r="S22" s="87">
        <v>2</v>
      </c>
      <c r="T22" s="87">
        <v>7</v>
      </c>
      <c r="U22" s="87">
        <v>16</v>
      </c>
      <c r="V22" s="87">
        <v>44</v>
      </c>
      <c r="W22" s="110">
        <f t="shared" ref="W22:W68" si="3">SUM(X22:AC22)</f>
        <v>40</v>
      </c>
      <c r="X22" s="87">
        <v>0</v>
      </c>
      <c r="Y22" s="87">
        <v>2</v>
      </c>
      <c r="Z22" s="87">
        <v>3</v>
      </c>
      <c r="AA22" s="87">
        <v>6</v>
      </c>
      <c r="AB22" s="87">
        <v>4</v>
      </c>
      <c r="AC22" s="87">
        <v>25</v>
      </c>
      <c r="AD22" s="87">
        <v>32</v>
      </c>
    </row>
    <row r="23" spans="1:30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30</v>
      </c>
      <c r="Q23" s="87">
        <v>0</v>
      </c>
      <c r="R23" s="87">
        <v>1</v>
      </c>
      <c r="S23" s="87">
        <v>1</v>
      </c>
      <c r="T23" s="87">
        <v>2</v>
      </c>
      <c r="U23" s="87">
        <v>4</v>
      </c>
      <c r="V23" s="87">
        <v>22</v>
      </c>
      <c r="W23" s="110">
        <f t="shared" si="3"/>
        <v>30</v>
      </c>
      <c r="X23" s="87">
        <v>0</v>
      </c>
      <c r="Y23" s="87">
        <v>2</v>
      </c>
      <c r="Z23" s="87">
        <v>0</v>
      </c>
      <c r="AA23" s="87">
        <v>5</v>
      </c>
      <c r="AB23" s="87">
        <v>2</v>
      </c>
      <c r="AC23" s="87">
        <v>21</v>
      </c>
      <c r="AD23" s="87">
        <v>0</v>
      </c>
    </row>
    <row r="24" spans="1:30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20</v>
      </c>
      <c r="Q24" s="87">
        <v>0</v>
      </c>
      <c r="R24" s="87">
        <v>0</v>
      </c>
      <c r="S24" s="87">
        <v>0</v>
      </c>
      <c r="T24" s="87">
        <v>3</v>
      </c>
      <c r="U24" s="87">
        <v>6</v>
      </c>
      <c r="V24" s="87">
        <v>11</v>
      </c>
      <c r="W24" s="110">
        <f t="shared" si="3"/>
        <v>9</v>
      </c>
      <c r="X24" s="87">
        <v>0</v>
      </c>
      <c r="Y24" s="87">
        <v>0</v>
      </c>
      <c r="Z24" s="87">
        <v>3</v>
      </c>
      <c r="AA24" s="87">
        <v>1</v>
      </c>
      <c r="AB24" s="87">
        <v>2</v>
      </c>
      <c r="AC24" s="87">
        <v>3</v>
      </c>
      <c r="AD24" s="87">
        <v>11</v>
      </c>
    </row>
    <row r="25" spans="1:30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662</v>
      </c>
      <c r="Q26" s="110">
        <f>SUM(Q27,Q48,Q49,Q53:Q59)</f>
        <v>38</v>
      </c>
      <c r="R26" s="110">
        <f t="shared" ref="R26:X26" si="4">SUM(R27,R48,R49,R53:R59)</f>
        <v>36</v>
      </c>
      <c r="S26" s="110">
        <f t="shared" si="4"/>
        <v>55</v>
      </c>
      <c r="T26" s="110">
        <f t="shared" si="4"/>
        <v>43</v>
      </c>
      <c r="U26" s="110">
        <f t="shared" si="4"/>
        <v>68</v>
      </c>
      <c r="V26" s="110">
        <f t="shared" si="4"/>
        <v>422</v>
      </c>
      <c r="W26" s="110">
        <f t="shared" si="3"/>
        <v>634</v>
      </c>
      <c r="X26" s="110">
        <f t="shared" si="4"/>
        <v>41</v>
      </c>
      <c r="Y26" s="110">
        <f t="shared" ref="Y26:AD26" si="5">SUM(Y27,Y48,Y49,Y53:Y59)</f>
        <v>45</v>
      </c>
      <c r="Z26" s="110">
        <f t="shared" si="5"/>
        <v>63</v>
      </c>
      <c r="AA26" s="110">
        <f t="shared" si="5"/>
        <v>43</v>
      </c>
      <c r="AB26" s="110">
        <f t="shared" si="5"/>
        <v>77</v>
      </c>
      <c r="AC26" s="110">
        <f t="shared" si="5"/>
        <v>365</v>
      </c>
      <c r="AD26" s="110">
        <f t="shared" si="5"/>
        <v>28</v>
      </c>
    </row>
    <row r="27" spans="1:30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604</v>
      </c>
      <c r="Q27" s="110">
        <f>SUM(Q28:Q38,Q42:Q47)</f>
        <v>30</v>
      </c>
      <c r="R27" s="110">
        <f t="shared" ref="R27:X27" si="6">SUM(R28:R38,R42:R47)</f>
        <v>34</v>
      </c>
      <c r="S27" s="110">
        <f t="shared" si="6"/>
        <v>44</v>
      </c>
      <c r="T27" s="110">
        <f t="shared" si="6"/>
        <v>34</v>
      </c>
      <c r="U27" s="110">
        <f t="shared" si="6"/>
        <v>63</v>
      </c>
      <c r="V27" s="110">
        <f t="shared" si="6"/>
        <v>399</v>
      </c>
      <c r="W27" s="110">
        <f t="shared" si="3"/>
        <v>585</v>
      </c>
      <c r="X27" s="110">
        <f t="shared" si="6"/>
        <v>33</v>
      </c>
      <c r="Y27" s="110">
        <f t="shared" ref="Y27:AD27" si="7">SUM(Y28:Y38,Y42:Y47)</f>
        <v>39</v>
      </c>
      <c r="Z27" s="110">
        <f t="shared" si="7"/>
        <v>53</v>
      </c>
      <c r="AA27" s="110">
        <f t="shared" si="7"/>
        <v>40</v>
      </c>
      <c r="AB27" s="110">
        <f t="shared" si="7"/>
        <v>70</v>
      </c>
      <c r="AC27" s="110">
        <f t="shared" si="7"/>
        <v>350</v>
      </c>
      <c r="AD27" s="110">
        <f t="shared" si="7"/>
        <v>19</v>
      </c>
    </row>
    <row r="28" spans="1:30" ht="38.25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181</v>
      </c>
      <c r="Q28" s="87">
        <v>14</v>
      </c>
      <c r="R28" s="87">
        <v>12</v>
      </c>
      <c r="S28" s="87">
        <v>11</v>
      </c>
      <c r="T28" s="87">
        <v>9</v>
      </c>
      <c r="U28" s="87">
        <v>22</v>
      </c>
      <c r="V28" s="87">
        <v>113</v>
      </c>
      <c r="W28" s="110">
        <f t="shared" si="3"/>
        <v>175</v>
      </c>
      <c r="X28" s="87">
        <v>11</v>
      </c>
      <c r="Y28" s="87">
        <v>12</v>
      </c>
      <c r="Z28" s="87">
        <v>12</v>
      </c>
      <c r="AA28" s="87">
        <v>13</v>
      </c>
      <c r="AB28" s="87">
        <v>25</v>
      </c>
      <c r="AC28" s="87">
        <v>102</v>
      </c>
      <c r="AD28" s="87">
        <v>6</v>
      </c>
    </row>
    <row r="29" spans="1:30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79</v>
      </c>
      <c r="Q29" s="87">
        <v>2</v>
      </c>
      <c r="R29" s="87">
        <v>3</v>
      </c>
      <c r="S29" s="87">
        <v>4</v>
      </c>
      <c r="T29" s="87">
        <v>3</v>
      </c>
      <c r="U29" s="87">
        <v>9</v>
      </c>
      <c r="V29" s="87">
        <v>58</v>
      </c>
      <c r="W29" s="110">
        <f t="shared" si="3"/>
        <v>77</v>
      </c>
      <c r="X29" s="87">
        <v>2</v>
      </c>
      <c r="Y29" s="87">
        <v>3</v>
      </c>
      <c r="Z29" s="87">
        <v>3</v>
      </c>
      <c r="AA29" s="87">
        <v>3</v>
      </c>
      <c r="AB29" s="87">
        <v>11</v>
      </c>
      <c r="AC29" s="87">
        <v>55</v>
      </c>
      <c r="AD29" s="87">
        <v>2</v>
      </c>
    </row>
    <row r="30" spans="1:30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37</v>
      </c>
      <c r="Q31" s="87">
        <v>2</v>
      </c>
      <c r="R31" s="87">
        <v>0</v>
      </c>
      <c r="S31" s="87">
        <v>5</v>
      </c>
      <c r="T31" s="87">
        <v>4</v>
      </c>
      <c r="U31" s="87">
        <v>2</v>
      </c>
      <c r="V31" s="87">
        <v>24</v>
      </c>
      <c r="W31" s="110">
        <f t="shared" si="3"/>
        <v>35</v>
      </c>
      <c r="X31" s="87">
        <v>1</v>
      </c>
      <c r="Y31" s="87">
        <v>2</v>
      </c>
      <c r="Z31" s="87">
        <v>8</v>
      </c>
      <c r="AA31" s="87">
        <v>1</v>
      </c>
      <c r="AB31" s="87">
        <v>3</v>
      </c>
      <c r="AC31" s="87">
        <v>20</v>
      </c>
      <c r="AD31" s="87">
        <v>2</v>
      </c>
    </row>
    <row r="32" spans="1:30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13</v>
      </c>
      <c r="Q32" s="87">
        <v>1</v>
      </c>
      <c r="R32" s="87">
        <v>1</v>
      </c>
      <c r="S32" s="87">
        <v>2</v>
      </c>
      <c r="T32" s="87">
        <v>0</v>
      </c>
      <c r="U32" s="87">
        <v>2</v>
      </c>
      <c r="V32" s="87">
        <v>7</v>
      </c>
      <c r="W32" s="110">
        <f t="shared" si="3"/>
        <v>13</v>
      </c>
      <c r="X32" s="87">
        <v>2</v>
      </c>
      <c r="Y32" s="87">
        <v>1</v>
      </c>
      <c r="Z32" s="87">
        <v>2</v>
      </c>
      <c r="AA32" s="87">
        <v>2</v>
      </c>
      <c r="AB32" s="87">
        <v>2</v>
      </c>
      <c r="AC32" s="87">
        <v>4</v>
      </c>
      <c r="AD32" s="87">
        <v>0</v>
      </c>
    </row>
    <row r="33" spans="1:30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14</v>
      </c>
      <c r="Q33" s="87">
        <v>0</v>
      </c>
      <c r="R33" s="87">
        <v>1</v>
      </c>
      <c r="S33" s="87">
        <v>1</v>
      </c>
      <c r="T33" s="87">
        <v>1</v>
      </c>
      <c r="U33" s="87">
        <v>3</v>
      </c>
      <c r="V33" s="87">
        <v>8</v>
      </c>
      <c r="W33" s="110">
        <f t="shared" si="3"/>
        <v>14</v>
      </c>
      <c r="X33" s="87">
        <v>0</v>
      </c>
      <c r="Y33" s="87">
        <v>1</v>
      </c>
      <c r="Z33" s="87">
        <v>1</v>
      </c>
      <c r="AA33" s="87">
        <v>1</v>
      </c>
      <c r="AB33" s="87">
        <v>3</v>
      </c>
      <c r="AC33" s="87">
        <v>8</v>
      </c>
      <c r="AD33" s="87">
        <v>0</v>
      </c>
    </row>
    <row r="34" spans="1:30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60</v>
      </c>
      <c r="Q34" s="87">
        <v>2</v>
      </c>
      <c r="R34" s="87">
        <v>4</v>
      </c>
      <c r="S34" s="87">
        <v>1</v>
      </c>
      <c r="T34" s="87">
        <v>0</v>
      </c>
      <c r="U34" s="87">
        <v>8</v>
      </c>
      <c r="V34" s="87">
        <v>45</v>
      </c>
      <c r="W34" s="110">
        <f t="shared" si="3"/>
        <v>60</v>
      </c>
      <c r="X34" s="87">
        <v>2</v>
      </c>
      <c r="Y34" s="87">
        <v>4</v>
      </c>
      <c r="Z34" s="87">
        <v>2</v>
      </c>
      <c r="AA34" s="87">
        <v>1</v>
      </c>
      <c r="AB34" s="87">
        <v>10</v>
      </c>
      <c r="AC34" s="87">
        <v>41</v>
      </c>
      <c r="AD34" s="87">
        <v>0</v>
      </c>
    </row>
    <row r="35" spans="1:30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17</v>
      </c>
      <c r="Q35" s="87">
        <v>0</v>
      </c>
      <c r="R35" s="87">
        <v>0</v>
      </c>
      <c r="S35" s="87">
        <v>2</v>
      </c>
      <c r="T35" s="87">
        <v>2</v>
      </c>
      <c r="U35" s="87">
        <v>1</v>
      </c>
      <c r="V35" s="87">
        <v>12</v>
      </c>
      <c r="W35" s="110">
        <f t="shared" si="3"/>
        <v>17</v>
      </c>
      <c r="X35" s="87">
        <v>0</v>
      </c>
      <c r="Y35" s="87">
        <v>0</v>
      </c>
      <c r="Z35" s="87">
        <v>2</v>
      </c>
      <c r="AA35" s="87">
        <v>4</v>
      </c>
      <c r="AB35" s="87">
        <v>1</v>
      </c>
      <c r="AC35" s="87">
        <v>10</v>
      </c>
      <c r="AD35" s="87">
        <v>0</v>
      </c>
    </row>
    <row r="36" spans="1:30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24</v>
      </c>
      <c r="Q36" s="87">
        <v>1</v>
      </c>
      <c r="R36" s="87">
        <v>2</v>
      </c>
      <c r="S36" s="87">
        <v>1</v>
      </c>
      <c r="T36" s="87">
        <v>2</v>
      </c>
      <c r="U36" s="87">
        <v>3</v>
      </c>
      <c r="V36" s="87">
        <v>15</v>
      </c>
      <c r="W36" s="110">
        <f t="shared" si="3"/>
        <v>24</v>
      </c>
      <c r="X36" s="87">
        <v>1</v>
      </c>
      <c r="Y36" s="87">
        <v>2</v>
      </c>
      <c r="Z36" s="87">
        <v>3</v>
      </c>
      <c r="AA36" s="87">
        <v>2</v>
      </c>
      <c r="AB36" s="87">
        <v>4</v>
      </c>
      <c r="AC36" s="87">
        <v>12</v>
      </c>
      <c r="AD36" s="87">
        <v>0</v>
      </c>
    </row>
    <row r="37" spans="1:30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15</v>
      </c>
      <c r="Q37" s="87">
        <v>0</v>
      </c>
      <c r="R37" s="87">
        <v>1</v>
      </c>
      <c r="S37" s="87">
        <v>1</v>
      </c>
      <c r="T37" s="87">
        <v>1</v>
      </c>
      <c r="U37" s="87">
        <v>2</v>
      </c>
      <c r="V37" s="87">
        <v>10</v>
      </c>
      <c r="W37" s="110">
        <f t="shared" si="3"/>
        <v>15</v>
      </c>
      <c r="X37" s="87">
        <v>0</v>
      </c>
      <c r="Y37" s="87">
        <v>1</v>
      </c>
      <c r="Z37" s="87">
        <v>1</v>
      </c>
      <c r="AA37" s="87">
        <v>1</v>
      </c>
      <c r="AB37" s="87">
        <v>2</v>
      </c>
      <c r="AC37" s="87">
        <v>10</v>
      </c>
      <c r="AD37" s="87">
        <v>0</v>
      </c>
    </row>
    <row r="38" spans="1:30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60</v>
      </c>
      <c r="Q38" s="87">
        <v>3</v>
      </c>
      <c r="R38" s="87">
        <v>8</v>
      </c>
      <c r="S38" s="87">
        <v>9</v>
      </c>
      <c r="T38" s="87">
        <v>4</v>
      </c>
      <c r="U38" s="87">
        <v>3</v>
      </c>
      <c r="V38" s="87">
        <v>33</v>
      </c>
      <c r="W38" s="110">
        <f t="shared" si="3"/>
        <v>57</v>
      </c>
      <c r="X38" s="87">
        <v>4</v>
      </c>
      <c r="Y38" s="87">
        <v>9</v>
      </c>
      <c r="Z38" s="87">
        <v>10</v>
      </c>
      <c r="AA38" s="87">
        <v>1</v>
      </c>
      <c r="AB38" s="87">
        <v>3</v>
      </c>
      <c r="AC38" s="87">
        <v>30</v>
      </c>
      <c r="AD38" s="87">
        <v>3</v>
      </c>
    </row>
    <row r="39" spans="1:30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48</v>
      </c>
      <c r="Q39" s="87">
        <v>3</v>
      </c>
      <c r="R39" s="87">
        <v>8</v>
      </c>
      <c r="S39" s="87">
        <v>8</v>
      </c>
      <c r="T39" s="87">
        <v>4</v>
      </c>
      <c r="U39" s="87">
        <v>3</v>
      </c>
      <c r="V39" s="87">
        <v>22</v>
      </c>
      <c r="W39" s="110">
        <f t="shared" si="3"/>
        <v>45</v>
      </c>
      <c r="X39" s="87">
        <v>4</v>
      </c>
      <c r="Y39" s="87">
        <v>9</v>
      </c>
      <c r="Z39" s="87">
        <v>9</v>
      </c>
      <c r="AA39" s="87">
        <v>1</v>
      </c>
      <c r="AB39" s="87">
        <v>3</v>
      </c>
      <c r="AC39" s="87">
        <v>19</v>
      </c>
      <c r="AD39" s="87">
        <v>3</v>
      </c>
    </row>
    <row r="40" spans="1:30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11</v>
      </c>
      <c r="Q40" s="87">
        <v>0</v>
      </c>
      <c r="R40" s="87">
        <v>0</v>
      </c>
      <c r="S40" s="87">
        <v>1</v>
      </c>
      <c r="T40" s="87">
        <v>0</v>
      </c>
      <c r="U40" s="87">
        <v>0</v>
      </c>
      <c r="V40" s="87">
        <v>10</v>
      </c>
      <c r="W40" s="110">
        <f t="shared" si="3"/>
        <v>11</v>
      </c>
      <c r="X40" s="87">
        <v>0</v>
      </c>
      <c r="Y40" s="87">
        <v>0</v>
      </c>
      <c r="Z40" s="87">
        <v>1</v>
      </c>
      <c r="AA40" s="87">
        <v>0</v>
      </c>
      <c r="AB40" s="87">
        <v>0</v>
      </c>
      <c r="AC40" s="87">
        <v>10</v>
      </c>
      <c r="AD40" s="87">
        <v>0</v>
      </c>
    </row>
    <row r="41" spans="1:30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1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1</v>
      </c>
      <c r="W41" s="110">
        <f t="shared" si="3"/>
        <v>1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1</v>
      </c>
      <c r="AD41" s="87">
        <v>0</v>
      </c>
    </row>
    <row r="42" spans="1:30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39</v>
      </c>
      <c r="Q42" s="87">
        <v>4</v>
      </c>
      <c r="R42" s="87">
        <v>2</v>
      </c>
      <c r="S42" s="87">
        <v>2</v>
      </c>
      <c r="T42" s="87">
        <v>4</v>
      </c>
      <c r="U42" s="87">
        <v>4</v>
      </c>
      <c r="V42" s="87">
        <v>23</v>
      </c>
      <c r="W42" s="110">
        <f t="shared" si="3"/>
        <v>36</v>
      </c>
      <c r="X42" s="87">
        <v>4</v>
      </c>
      <c r="Y42" s="87">
        <v>2</v>
      </c>
      <c r="Z42" s="87">
        <v>4</v>
      </c>
      <c r="AA42" s="87">
        <v>4</v>
      </c>
      <c r="AB42" s="87">
        <v>2</v>
      </c>
      <c r="AC42" s="87">
        <v>20</v>
      </c>
      <c r="AD42" s="87">
        <v>3</v>
      </c>
    </row>
    <row r="43" spans="1:30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31</v>
      </c>
      <c r="Q43" s="87">
        <v>0</v>
      </c>
      <c r="R43" s="87">
        <v>0</v>
      </c>
      <c r="S43" s="87">
        <v>2</v>
      </c>
      <c r="T43" s="87">
        <v>2</v>
      </c>
      <c r="U43" s="87">
        <v>3</v>
      </c>
      <c r="V43" s="87">
        <v>24</v>
      </c>
      <c r="W43" s="110">
        <f t="shared" si="3"/>
        <v>29</v>
      </c>
      <c r="X43" s="87">
        <v>4</v>
      </c>
      <c r="Y43" s="87">
        <v>0</v>
      </c>
      <c r="Z43" s="87">
        <v>3</v>
      </c>
      <c r="AA43" s="87">
        <v>4</v>
      </c>
      <c r="AB43" s="87">
        <v>2</v>
      </c>
      <c r="AC43" s="87">
        <v>16</v>
      </c>
      <c r="AD43" s="87">
        <v>2</v>
      </c>
    </row>
    <row r="44" spans="1:30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10</v>
      </c>
      <c r="Q44" s="87">
        <v>0</v>
      </c>
      <c r="R44" s="87">
        <v>0</v>
      </c>
      <c r="S44" s="87">
        <v>0</v>
      </c>
      <c r="T44" s="87">
        <v>1</v>
      </c>
      <c r="U44" s="87">
        <v>1</v>
      </c>
      <c r="V44" s="87">
        <v>8</v>
      </c>
      <c r="W44" s="110">
        <f t="shared" si="3"/>
        <v>10</v>
      </c>
      <c r="X44" s="87">
        <v>0</v>
      </c>
      <c r="Y44" s="87">
        <v>0</v>
      </c>
      <c r="Z44" s="87">
        <v>1</v>
      </c>
      <c r="AA44" s="87">
        <v>2</v>
      </c>
      <c r="AB44" s="87">
        <v>1</v>
      </c>
      <c r="AC44" s="87">
        <v>6</v>
      </c>
      <c r="AD44" s="87">
        <v>0</v>
      </c>
    </row>
    <row r="45" spans="1:30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13</v>
      </c>
      <c r="Q45" s="87">
        <v>0</v>
      </c>
      <c r="R45" s="87">
        <v>0</v>
      </c>
      <c r="S45" s="87">
        <v>3</v>
      </c>
      <c r="T45" s="87">
        <v>0</v>
      </c>
      <c r="U45" s="87">
        <v>0</v>
      </c>
      <c r="V45" s="87">
        <v>10</v>
      </c>
      <c r="W45" s="110">
        <f t="shared" si="3"/>
        <v>13</v>
      </c>
      <c r="X45" s="87">
        <v>1</v>
      </c>
      <c r="Y45" s="87">
        <v>2</v>
      </c>
      <c r="Z45" s="87">
        <v>1</v>
      </c>
      <c r="AA45" s="87">
        <v>0</v>
      </c>
      <c r="AB45" s="87">
        <v>0</v>
      </c>
      <c r="AC45" s="87">
        <v>9</v>
      </c>
      <c r="AD45" s="87">
        <v>0</v>
      </c>
    </row>
    <row r="46" spans="1:30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5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5</v>
      </c>
      <c r="W46" s="110">
        <f t="shared" si="3"/>
        <v>5</v>
      </c>
      <c r="X46" s="87">
        <v>0</v>
      </c>
      <c r="Y46" s="87">
        <v>0</v>
      </c>
      <c r="Z46" s="87">
        <v>0</v>
      </c>
      <c r="AA46" s="87">
        <v>0</v>
      </c>
      <c r="AB46" s="87">
        <v>1</v>
      </c>
      <c r="AC46" s="87">
        <v>4</v>
      </c>
      <c r="AD46" s="87">
        <v>0</v>
      </c>
    </row>
    <row r="47" spans="1:30" ht="15.75">
      <c r="A47" s="35" t="s">
        <v>6386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6</v>
      </c>
      <c r="Q47" s="87">
        <v>1</v>
      </c>
      <c r="R47" s="87">
        <v>0</v>
      </c>
      <c r="S47" s="87">
        <v>0</v>
      </c>
      <c r="T47" s="87">
        <v>1</v>
      </c>
      <c r="U47" s="87">
        <v>0</v>
      </c>
      <c r="V47" s="87">
        <v>4</v>
      </c>
      <c r="W47" s="110">
        <f t="shared" si="3"/>
        <v>5</v>
      </c>
      <c r="X47" s="87">
        <v>1</v>
      </c>
      <c r="Y47" s="87">
        <v>0</v>
      </c>
      <c r="Z47" s="87">
        <v>0</v>
      </c>
      <c r="AA47" s="87">
        <v>1</v>
      </c>
      <c r="AB47" s="87">
        <v>0</v>
      </c>
      <c r="AC47" s="87">
        <v>3</v>
      </c>
      <c r="AD47" s="87">
        <v>1</v>
      </c>
    </row>
    <row r="48" spans="1:30" ht="15.75">
      <c r="A48" s="35" t="s">
        <v>6391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3</v>
      </c>
      <c r="Q48" s="87">
        <v>0</v>
      </c>
      <c r="R48" s="87">
        <v>0</v>
      </c>
      <c r="S48" s="87">
        <v>1</v>
      </c>
      <c r="T48" s="87">
        <v>1</v>
      </c>
      <c r="U48" s="87">
        <v>1</v>
      </c>
      <c r="V48" s="87">
        <v>0</v>
      </c>
      <c r="W48" s="110">
        <f t="shared" si="3"/>
        <v>3</v>
      </c>
      <c r="X48" s="87">
        <v>0</v>
      </c>
      <c r="Y48" s="87">
        <v>1</v>
      </c>
      <c r="Z48" s="87">
        <v>1</v>
      </c>
      <c r="AA48" s="87">
        <v>0</v>
      </c>
      <c r="AB48" s="87">
        <v>1</v>
      </c>
      <c r="AC48" s="87">
        <v>0</v>
      </c>
      <c r="AD48" s="87">
        <v>0</v>
      </c>
    </row>
    <row r="49" spans="1:30" ht="15.75">
      <c r="A49" s="35" t="s">
        <v>6387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1</v>
      </c>
      <c r="Q49" s="87">
        <v>0</v>
      </c>
      <c r="R49" s="87">
        <v>0</v>
      </c>
      <c r="S49" s="87">
        <v>0</v>
      </c>
      <c r="T49" s="87">
        <v>1</v>
      </c>
      <c r="U49" s="87">
        <v>0</v>
      </c>
      <c r="V49" s="87">
        <v>0</v>
      </c>
      <c r="W49" s="110">
        <f t="shared" si="3"/>
        <v>1</v>
      </c>
      <c r="X49" s="87">
        <v>1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6388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6389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5597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5594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5</v>
      </c>
      <c r="Q53" s="87">
        <v>1</v>
      </c>
      <c r="R53" s="87">
        <v>1</v>
      </c>
      <c r="S53" s="87">
        <v>0</v>
      </c>
      <c r="T53" s="87">
        <v>1</v>
      </c>
      <c r="U53" s="87">
        <v>1</v>
      </c>
      <c r="V53" s="87">
        <v>1</v>
      </c>
      <c r="W53" s="110">
        <f t="shared" si="3"/>
        <v>3</v>
      </c>
      <c r="X53" s="87">
        <v>0</v>
      </c>
      <c r="Y53" s="87">
        <v>0</v>
      </c>
      <c r="Z53" s="87">
        <v>1</v>
      </c>
      <c r="AA53" s="87">
        <v>1</v>
      </c>
      <c r="AB53" s="87">
        <v>1</v>
      </c>
      <c r="AC53" s="87">
        <v>0</v>
      </c>
      <c r="AD53" s="87">
        <v>2</v>
      </c>
    </row>
    <row r="54" spans="1:30" ht="15.75">
      <c r="A54" s="35" t="s">
        <v>5593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4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4</v>
      </c>
      <c r="W54" s="110">
        <f t="shared" si="3"/>
        <v>2</v>
      </c>
      <c r="X54" s="87">
        <v>0</v>
      </c>
      <c r="Y54" s="87">
        <v>0</v>
      </c>
      <c r="Z54" s="87">
        <v>1</v>
      </c>
      <c r="AA54" s="87">
        <v>0</v>
      </c>
      <c r="AB54" s="87">
        <v>1</v>
      </c>
      <c r="AC54" s="87">
        <v>0</v>
      </c>
      <c r="AD54" s="87">
        <v>2</v>
      </c>
    </row>
    <row r="55" spans="1:30" ht="15.75">
      <c r="A55" s="35" t="s">
        <v>5592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15</v>
      </c>
      <c r="Q55" s="87">
        <v>4</v>
      </c>
      <c r="R55" s="87">
        <v>0</v>
      </c>
      <c r="S55" s="87">
        <v>4</v>
      </c>
      <c r="T55" s="87">
        <v>2</v>
      </c>
      <c r="U55" s="87">
        <v>1</v>
      </c>
      <c r="V55" s="87">
        <v>4</v>
      </c>
      <c r="W55" s="110">
        <f t="shared" si="3"/>
        <v>13</v>
      </c>
      <c r="X55" s="87">
        <v>3</v>
      </c>
      <c r="Y55" s="87">
        <v>1</v>
      </c>
      <c r="Z55" s="87">
        <v>3</v>
      </c>
      <c r="AA55" s="87">
        <v>1</v>
      </c>
      <c r="AB55" s="87">
        <v>2</v>
      </c>
      <c r="AC55" s="87">
        <v>3</v>
      </c>
      <c r="AD55" s="87">
        <v>2</v>
      </c>
    </row>
    <row r="56" spans="1:30" ht="15.75">
      <c r="A56" s="35" t="s">
        <v>5591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24</v>
      </c>
      <c r="Q56" s="87">
        <v>2</v>
      </c>
      <c r="R56" s="87">
        <v>1</v>
      </c>
      <c r="S56" s="87">
        <v>6</v>
      </c>
      <c r="T56" s="87">
        <v>2</v>
      </c>
      <c r="U56" s="87">
        <v>2</v>
      </c>
      <c r="V56" s="87">
        <v>11</v>
      </c>
      <c r="W56" s="110">
        <f t="shared" si="3"/>
        <v>22</v>
      </c>
      <c r="X56" s="87">
        <v>3</v>
      </c>
      <c r="Y56" s="87">
        <v>4</v>
      </c>
      <c r="Z56" s="87">
        <v>3</v>
      </c>
      <c r="AA56" s="87">
        <v>1</v>
      </c>
      <c r="AB56" s="87">
        <v>2</v>
      </c>
      <c r="AC56" s="87">
        <v>9</v>
      </c>
      <c r="AD56" s="87">
        <v>2</v>
      </c>
    </row>
    <row r="57" spans="1:30" ht="15.75">
      <c r="A57" s="35" t="s">
        <v>5590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5589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>
      <c r="A59" s="35" t="s">
        <v>7069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6</v>
      </c>
      <c r="Q59" s="87">
        <v>1</v>
      </c>
      <c r="R59" s="87">
        <v>0</v>
      </c>
      <c r="S59" s="87">
        <v>0</v>
      </c>
      <c r="T59" s="87">
        <v>2</v>
      </c>
      <c r="U59" s="87">
        <v>0</v>
      </c>
      <c r="V59" s="87">
        <v>3</v>
      </c>
      <c r="W59" s="110">
        <f t="shared" si="3"/>
        <v>5</v>
      </c>
      <c r="X59" s="87">
        <v>1</v>
      </c>
      <c r="Y59" s="87">
        <v>0</v>
      </c>
      <c r="Z59" s="87">
        <v>1</v>
      </c>
      <c r="AA59" s="87">
        <v>0</v>
      </c>
      <c r="AB59" s="87">
        <v>0</v>
      </c>
      <c r="AC59" s="87">
        <v>3</v>
      </c>
      <c r="AD59" s="87">
        <v>1</v>
      </c>
    </row>
    <row r="60" spans="1:30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56</v>
      </c>
      <c r="Q60" s="87">
        <v>3</v>
      </c>
      <c r="R60" s="87">
        <v>3</v>
      </c>
      <c r="S60" s="87">
        <v>7</v>
      </c>
      <c r="T60" s="87">
        <v>7</v>
      </c>
      <c r="U60" s="87">
        <v>3</v>
      </c>
      <c r="V60" s="87">
        <v>33</v>
      </c>
      <c r="W60" s="110">
        <f t="shared" si="3"/>
        <v>6</v>
      </c>
      <c r="X60" s="87">
        <v>2</v>
      </c>
      <c r="Y60" s="87">
        <v>0</v>
      </c>
      <c r="Z60" s="87">
        <v>0</v>
      </c>
      <c r="AA60" s="87">
        <v>1</v>
      </c>
      <c r="AB60" s="87">
        <v>0</v>
      </c>
      <c r="AC60" s="87">
        <v>3</v>
      </c>
      <c r="AD60" s="87">
        <v>50</v>
      </c>
    </row>
    <row r="61" spans="1:30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268</v>
      </c>
      <c r="Q61" s="87">
        <v>5</v>
      </c>
      <c r="R61" s="87">
        <v>18</v>
      </c>
      <c r="S61" s="87">
        <v>13</v>
      </c>
      <c r="T61" s="87">
        <v>19</v>
      </c>
      <c r="U61" s="87">
        <v>16</v>
      </c>
      <c r="V61" s="87">
        <v>197</v>
      </c>
      <c r="W61" s="110">
        <f t="shared" si="3"/>
        <v>2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2</v>
      </c>
      <c r="AD61" s="87">
        <v>266</v>
      </c>
    </row>
    <row r="62" spans="1:30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7</v>
      </c>
      <c r="Q65" s="87">
        <v>2</v>
      </c>
      <c r="R65" s="87">
        <v>0</v>
      </c>
      <c r="S65" s="87">
        <v>4</v>
      </c>
      <c r="T65" s="87">
        <v>1</v>
      </c>
      <c r="U65" s="87">
        <v>0</v>
      </c>
      <c r="V65" s="87">
        <v>0</v>
      </c>
      <c r="W65" s="110">
        <f t="shared" si="3"/>
        <v>6</v>
      </c>
      <c r="X65" s="87">
        <v>3</v>
      </c>
      <c r="Y65" s="87">
        <v>1</v>
      </c>
      <c r="Z65" s="87">
        <v>2</v>
      </c>
      <c r="AA65" s="87">
        <v>0</v>
      </c>
      <c r="AB65" s="87">
        <v>0</v>
      </c>
      <c r="AC65" s="87">
        <v>0</v>
      </c>
      <c r="AD65" s="87">
        <v>1</v>
      </c>
    </row>
    <row r="66" spans="1:30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7</v>
      </c>
      <c r="Q66" s="87">
        <v>2</v>
      </c>
      <c r="R66" s="87">
        <v>0</v>
      </c>
      <c r="S66" s="87">
        <v>4</v>
      </c>
      <c r="T66" s="87">
        <v>1</v>
      </c>
      <c r="U66" s="87">
        <v>0</v>
      </c>
      <c r="V66" s="87">
        <v>0</v>
      </c>
      <c r="W66" s="110">
        <f t="shared" si="3"/>
        <v>6</v>
      </c>
      <c r="X66" s="87">
        <v>3</v>
      </c>
      <c r="Y66" s="87">
        <v>1</v>
      </c>
      <c r="Z66" s="87">
        <v>2</v>
      </c>
      <c r="AA66" s="87">
        <v>0</v>
      </c>
      <c r="AB66" s="87">
        <v>0</v>
      </c>
      <c r="AC66" s="87">
        <v>0</v>
      </c>
      <c r="AD66" s="87">
        <v>1</v>
      </c>
    </row>
    <row r="67" spans="1:30" ht="25.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11</v>
      </c>
      <c r="Q67" s="87">
        <v>2</v>
      </c>
      <c r="R67" s="87">
        <v>0</v>
      </c>
      <c r="S67" s="87">
        <v>1</v>
      </c>
      <c r="T67" s="87">
        <v>1</v>
      </c>
      <c r="U67" s="87">
        <v>0</v>
      </c>
      <c r="V67" s="87">
        <v>7</v>
      </c>
      <c r="W67" s="110">
        <f t="shared" si="3"/>
        <v>9</v>
      </c>
      <c r="X67" s="87">
        <v>0</v>
      </c>
      <c r="Y67" s="87">
        <v>1</v>
      </c>
      <c r="Z67" s="87">
        <v>3</v>
      </c>
      <c r="AA67" s="87">
        <v>1</v>
      </c>
      <c r="AB67" s="87">
        <v>1</v>
      </c>
      <c r="AC67" s="87">
        <v>3</v>
      </c>
      <c r="AD67" s="87">
        <v>2</v>
      </c>
    </row>
    <row r="68" spans="1:30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10</v>
      </c>
      <c r="Q68" s="87">
        <v>1</v>
      </c>
      <c r="R68" s="87">
        <v>0</v>
      </c>
      <c r="S68" s="87">
        <v>1</v>
      </c>
      <c r="T68" s="87">
        <v>1</v>
      </c>
      <c r="U68" s="87">
        <v>0</v>
      </c>
      <c r="V68" s="87">
        <v>7</v>
      </c>
      <c r="W68" s="110">
        <f t="shared" si="3"/>
        <v>9</v>
      </c>
      <c r="X68" s="87">
        <v>0</v>
      </c>
      <c r="Y68" s="87">
        <v>1</v>
      </c>
      <c r="Z68" s="87">
        <v>3</v>
      </c>
      <c r="AA68" s="87">
        <v>1</v>
      </c>
      <c r="AB68" s="87">
        <v>1</v>
      </c>
      <c r="AC68" s="87">
        <v>3</v>
      </c>
      <c r="AD68" s="87">
        <v>1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2" sqref="P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81" t="s">
        <v>12741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 ht="20.100000000000001" customHeight="1">
      <c r="A17" s="281" t="s">
        <v>12742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>
      <c r="A18" s="282" t="s">
        <v>10546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0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12743</v>
      </c>
      <c r="Q19" s="23" t="s">
        <v>12744</v>
      </c>
      <c r="R19" s="23" t="s">
        <v>12745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12746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154</v>
      </c>
      <c r="Q21" s="110">
        <f>SUM(Q22,Q23,Q57,Q58)</f>
        <v>100</v>
      </c>
      <c r="R21" s="55"/>
    </row>
    <row r="22" spans="1:18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9</v>
      </c>
      <c r="Q22" s="87">
        <v>8</v>
      </c>
      <c r="R22" s="55"/>
    </row>
    <row r="23" spans="1:18" ht="15.75">
      <c r="A23" s="31" t="s">
        <v>12750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78</v>
      </c>
      <c r="Q23" s="110">
        <f>SUM(Q24,Q45,Q46,Q50:Q56)</f>
        <v>59</v>
      </c>
      <c r="R23" s="58">
        <v>38.6</v>
      </c>
    </row>
    <row r="24" spans="1:18" ht="25.5">
      <c r="A24" s="35" t="s">
        <v>15419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61</v>
      </c>
      <c r="Q24" s="110">
        <f>SUM(Q25:Q35,Q39:Q44)</f>
        <v>48</v>
      </c>
      <c r="R24" s="58">
        <v>34.4</v>
      </c>
    </row>
    <row r="25" spans="1:18" ht="38.25">
      <c r="A25" s="35" t="s">
        <v>15420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6</v>
      </c>
      <c r="Q25" s="87">
        <v>6</v>
      </c>
      <c r="R25" s="58">
        <v>4.5</v>
      </c>
    </row>
    <row r="26" spans="1:18" ht="15.75">
      <c r="A26" s="35" t="s">
        <v>15421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58">
        <v>0</v>
      </c>
    </row>
    <row r="27" spans="1:18" ht="15.75">
      <c r="A27" s="35" t="s">
        <v>15422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>
      <c r="A28" s="35" t="s">
        <v>15423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6</v>
      </c>
      <c r="Q28" s="87">
        <v>5</v>
      </c>
      <c r="R28" s="58">
        <v>3.3</v>
      </c>
    </row>
    <row r="29" spans="1:18" ht="15.75">
      <c r="A29" s="35" t="s">
        <v>15424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1</v>
      </c>
      <c r="Q29" s="87">
        <v>0</v>
      </c>
      <c r="R29" s="58">
        <v>0.5</v>
      </c>
    </row>
    <row r="30" spans="1:18" ht="15.75">
      <c r="A30" s="35" t="s">
        <v>15425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8</v>
      </c>
      <c r="Q30" s="87">
        <v>6</v>
      </c>
      <c r="R30" s="58">
        <v>4.8</v>
      </c>
    </row>
    <row r="31" spans="1:18" ht="15.75">
      <c r="A31" s="35" t="s">
        <v>15426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4</v>
      </c>
      <c r="Q31" s="87">
        <v>4</v>
      </c>
      <c r="R31" s="58">
        <v>2.2000000000000002</v>
      </c>
    </row>
    <row r="32" spans="1:18" ht="15.75">
      <c r="A32" s="35" t="s">
        <v>15427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4</v>
      </c>
      <c r="Q32" s="87">
        <v>4</v>
      </c>
      <c r="R32" s="58">
        <v>1.4</v>
      </c>
    </row>
    <row r="33" spans="1:18" ht="15.75">
      <c r="A33" s="35" t="s">
        <v>15428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2</v>
      </c>
      <c r="Q33" s="87">
        <v>2</v>
      </c>
      <c r="R33" s="58">
        <v>1.1000000000000001</v>
      </c>
    </row>
    <row r="34" spans="1:18" ht="15.75">
      <c r="A34" s="35" t="s">
        <v>15429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1</v>
      </c>
      <c r="Q34" s="87">
        <v>1</v>
      </c>
      <c r="R34" s="58">
        <v>0.5</v>
      </c>
    </row>
    <row r="35" spans="1:18" ht="15.75">
      <c r="A35" s="35" t="s">
        <v>15430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5</v>
      </c>
      <c r="Q35" s="87">
        <v>5</v>
      </c>
      <c r="R35" s="58">
        <v>2.6</v>
      </c>
    </row>
    <row r="36" spans="1:18" ht="25.5">
      <c r="A36" s="35" t="s">
        <v>15431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4</v>
      </c>
      <c r="Q36" s="87">
        <v>4</v>
      </c>
      <c r="R36" s="58">
        <v>2</v>
      </c>
    </row>
    <row r="37" spans="1:18" ht="15.75">
      <c r="A37" s="35" t="s">
        <v>15432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58">
        <v>0.6</v>
      </c>
    </row>
    <row r="38" spans="1:18" ht="15.75">
      <c r="A38" s="35" t="s">
        <v>15433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>
      <c r="A39" s="35" t="s">
        <v>15434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7</v>
      </c>
      <c r="Q39" s="87">
        <v>2</v>
      </c>
      <c r="R39" s="58">
        <v>4.9000000000000004</v>
      </c>
    </row>
    <row r="40" spans="1:18" ht="15.75">
      <c r="A40" s="35" t="s">
        <v>15435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3</v>
      </c>
      <c r="Q40" s="87">
        <v>1</v>
      </c>
      <c r="R40" s="58">
        <v>2</v>
      </c>
    </row>
    <row r="41" spans="1:18" ht="15.75">
      <c r="A41" s="35" t="s">
        <v>15436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10</v>
      </c>
      <c r="Q41" s="87">
        <v>9</v>
      </c>
      <c r="R41" s="58">
        <v>5.2</v>
      </c>
    </row>
    <row r="42" spans="1:18" ht="15.75">
      <c r="A42" s="35" t="s">
        <v>15437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2</v>
      </c>
      <c r="Q42" s="87">
        <v>2</v>
      </c>
      <c r="R42" s="58">
        <v>1.1000000000000001</v>
      </c>
    </row>
    <row r="43" spans="1:18" ht="15.75">
      <c r="A43" s="35" t="s">
        <v>15438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2</v>
      </c>
      <c r="Q43" s="87">
        <v>1</v>
      </c>
      <c r="R43" s="58">
        <v>0.8</v>
      </c>
    </row>
    <row r="44" spans="1:18" ht="15.75">
      <c r="A44" s="35" t="s">
        <v>14083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>
      <c r="A45" s="35" t="s">
        <v>15439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4</v>
      </c>
      <c r="Q45" s="87">
        <v>4</v>
      </c>
      <c r="R45" s="58">
        <v>1.8</v>
      </c>
    </row>
    <row r="46" spans="1:18" ht="15.75">
      <c r="A46" s="35" t="s">
        <v>15440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58">
        <v>0.5</v>
      </c>
    </row>
    <row r="47" spans="1:18" ht="25.5">
      <c r="A47" s="35" t="s">
        <v>15441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>
      <c r="A48" s="35" t="s">
        <v>15442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>
      <c r="A49" s="35" t="s">
        <v>15443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>
      <c r="A50" s="35" t="s">
        <v>14189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>
      <c r="A51" s="35" t="s">
        <v>14193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10</v>
      </c>
      <c r="Q51" s="87">
        <v>5</v>
      </c>
      <c r="R51" s="58">
        <v>2.1</v>
      </c>
    </row>
    <row r="52" spans="1:18" ht="15.75">
      <c r="A52" s="35" t="s">
        <v>14194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2</v>
      </c>
      <c r="Q52" s="87">
        <v>1</v>
      </c>
      <c r="R52" s="58">
        <v>0.5</v>
      </c>
    </row>
    <row r="53" spans="1:18" ht="15.75">
      <c r="A53" s="35" t="s">
        <v>14195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>
      <c r="A54" s="35" t="s">
        <v>14196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>
      <c r="A55" s="35" t="s">
        <v>14197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>
      <c r="A56" s="35" t="s">
        <v>14266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58">
        <v>0</v>
      </c>
    </row>
    <row r="57" spans="1:18" ht="15.75">
      <c r="A57" s="31" t="s">
        <v>14178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19</v>
      </c>
      <c r="Q57" s="87">
        <v>7</v>
      </c>
      <c r="R57" s="55"/>
    </row>
    <row r="58" spans="1:18" ht="15.75">
      <c r="A58" s="35" t="s">
        <v>14179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48</v>
      </c>
      <c r="Q58" s="87">
        <v>26</v>
      </c>
      <c r="R58" s="55"/>
    </row>
    <row r="59" spans="1:18" ht="25.5">
      <c r="A59" s="35" t="s">
        <v>14198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>
      <c r="A60" s="35" t="s">
        <v>14181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>
      <c r="A61" s="35" t="s">
        <v>14182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>
      <c r="A62" s="35" t="s">
        <v>14199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58">
        <v>0</v>
      </c>
    </row>
    <row r="63" spans="1:18" ht="15.75">
      <c r="A63" s="35" t="s">
        <v>11322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>
      <c r="A64" s="35" t="s">
        <v>13641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2</v>
      </c>
      <c r="Q64" s="87">
        <v>2</v>
      </c>
      <c r="R64" s="58">
        <v>1.5</v>
      </c>
    </row>
    <row r="65" spans="1:18" ht="15.75">
      <c r="A65" s="35" t="s">
        <v>13642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2</v>
      </c>
      <c r="Q65" s="87">
        <v>2</v>
      </c>
      <c r="R65" s="58">
        <v>1.5</v>
      </c>
    </row>
    <row r="66" spans="1:18" ht="25.5">
      <c r="A66" s="31" t="s">
        <v>12747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5</v>
      </c>
      <c r="Q66" s="55"/>
      <c r="R66" s="55"/>
    </row>
    <row r="67" spans="1:18" ht="25.5">
      <c r="A67" s="31" t="s">
        <v>12748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>
      <c r="A68" s="31" t="s">
        <v>12749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v>0</v>
      </c>
      <c r="Q68" s="55"/>
      <c r="R68" s="55"/>
    </row>
    <row r="69" spans="1:18" ht="50.1" customHeight="1">
      <c r="A69" s="101" t="s">
        <v>13650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13651</v>
      </c>
      <c r="O70" s="97">
        <v>50</v>
      </c>
      <c r="P70" s="42">
        <v>0</v>
      </c>
    </row>
    <row r="71" spans="1:18" ht="25.5">
      <c r="A71" s="93" t="s">
        <v>14956</v>
      </c>
      <c r="O71" s="97">
        <v>51</v>
      </c>
      <c r="P71" s="43">
        <v>0</v>
      </c>
    </row>
    <row r="72" spans="1:18" ht="15.75">
      <c r="A72" s="93" t="s">
        <v>14957</v>
      </c>
      <c r="O72" s="97">
        <v>52</v>
      </c>
      <c r="P72" s="42">
        <v>0</v>
      </c>
    </row>
    <row r="73" spans="1:18" ht="25.5" customHeight="1">
      <c r="A73" s="100" t="s">
        <v>14958</v>
      </c>
      <c r="O73" s="97">
        <v>53</v>
      </c>
      <c r="P73" s="43">
        <v>61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0" t="s">
        <v>13643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7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7" ht="39.950000000000003" customHeight="1">
      <c r="A19" s="30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12296</v>
      </c>
      <c r="P19" s="30" t="s">
        <v>13158</v>
      </c>
      <c r="Q19" s="23" t="s">
        <v>11154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13645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>
      <c r="A22" s="25" t="s">
        <v>13646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>
      <c r="A23" s="25" t="s">
        <v>13647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>
      <c r="A24" s="25" t="s">
        <v>13648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>
      <c r="A25" s="24" t="s">
        <v>13649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2" sqref="P2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81" t="s">
        <v>13987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</row>
    <row r="16" spans="1:25">
      <c r="A16" s="282" t="s">
        <v>13988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</row>
    <row r="17" spans="1:25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13258</v>
      </c>
      <c r="Q17" s="284" t="s">
        <v>13259</v>
      </c>
      <c r="R17" s="284"/>
      <c r="S17" s="284" t="s">
        <v>14682</v>
      </c>
      <c r="T17" s="296" t="s">
        <v>14683</v>
      </c>
      <c r="U17" s="297"/>
      <c r="V17" s="298"/>
      <c r="W17" s="284" t="s">
        <v>14684</v>
      </c>
      <c r="X17" s="284"/>
      <c r="Y17" s="284" t="s">
        <v>10345</v>
      </c>
    </row>
    <row r="18" spans="1:25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3" t="s">
        <v>13644</v>
      </c>
      <c r="R18" s="293" t="s">
        <v>10346</v>
      </c>
      <c r="S18" s="284"/>
      <c r="T18" s="293" t="s">
        <v>13644</v>
      </c>
      <c r="U18" s="296" t="s">
        <v>10347</v>
      </c>
      <c r="V18" s="298"/>
      <c r="W18" s="293" t="s">
        <v>13644</v>
      </c>
      <c r="X18" s="293" t="s">
        <v>10348</v>
      </c>
      <c r="Y18" s="284"/>
    </row>
    <row r="19" spans="1:25" ht="103.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5"/>
      <c r="R19" s="295"/>
      <c r="S19" s="284"/>
      <c r="T19" s="295"/>
      <c r="U19" s="23" t="s">
        <v>13985</v>
      </c>
      <c r="V19" s="23" t="s">
        <v>13986</v>
      </c>
      <c r="W19" s="295"/>
      <c r="X19" s="295"/>
      <c r="Y19" s="28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1725.0900000000001</v>
      </c>
      <c r="Q21" s="145">
        <f t="shared" ref="Q21:Y21" si="0">SUM(Q22,Q26,Q60,Q61)</f>
        <v>1717.1299999999999</v>
      </c>
      <c r="R21" s="145">
        <f t="shared" si="0"/>
        <v>1613.63</v>
      </c>
      <c r="S21" s="114">
        <f t="shared" si="0"/>
        <v>1040</v>
      </c>
      <c r="T21" s="114">
        <f t="shared" si="0"/>
        <v>142</v>
      </c>
      <c r="U21" s="114">
        <f t="shared" si="0"/>
        <v>12</v>
      </c>
      <c r="V21" s="114">
        <f t="shared" si="0"/>
        <v>5</v>
      </c>
      <c r="W21" s="114">
        <f t="shared" si="0"/>
        <v>124</v>
      </c>
      <c r="X21" s="114">
        <f t="shared" si="0"/>
        <v>124</v>
      </c>
      <c r="Y21" s="114">
        <f t="shared" si="0"/>
        <v>1058</v>
      </c>
    </row>
    <row r="22" spans="1:25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140.5</v>
      </c>
      <c r="Q22" s="146">
        <v>140.5</v>
      </c>
      <c r="R22" s="146">
        <v>133.5</v>
      </c>
      <c r="S22" s="87">
        <v>73</v>
      </c>
      <c r="T22" s="87">
        <v>9</v>
      </c>
      <c r="U22" s="87">
        <v>0</v>
      </c>
      <c r="V22" s="87">
        <v>0</v>
      </c>
      <c r="W22" s="87">
        <v>9</v>
      </c>
      <c r="X22" s="87">
        <v>9</v>
      </c>
      <c r="Y22" s="87">
        <v>72</v>
      </c>
    </row>
    <row r="23" spans="1:25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30</v>
      </c>
      <c r="Q23" s="146">
        <v>30</v>
      </c>
      <c r="R23" s="146">
        <v>30</v>
      </c>
      <c r="S23" s="87">
        <v>30</v>
      </c>
      <c r="T23" s="87">
        <v>4</v>
      </c>
      <c r="U23" s="87">
        <v>0</v>
      </c>
      <c r="V23" s="87">
        <v>0</v>
      </c>
      <c r="W23" s="87">
        <v>4</v>
      </c>
      <c r="X23" s="87">
        <v>4</v>
      </c>
      <c r="Y23" s="87">
        <v>30</v>
      </c>
    </row>
    <row r="24" spans="1:25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81.5</v>
      </c>
      <c r="Q24" s="146">
        <v>79</v>
      </c>
      <c r="R24" s="146">
        <v>76</v>
      </c>
      <c r="S24" s="87">
        <v>20</v>
      </c>
      <c r="T24" s="87">
        <v>4</v>
      </c>
      <c r="U24" s="87">
        <v>0</v>
      </c>
      <c r="V24" s="87">
        <v>0</v>
      </c>
      <c r="W24" s="87">
        <v>3</v>
      </c>
      <c r="X24" s="87">
        <v>3</v>
      </c>
      <c r="Y24" s="87">
        <v>20</v>
      </c>
    </row>
    <row r="25" spans="1:25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>
        <v>0</v>
      </c>
      <c r="Q25" s="146">
        <v>0</v>
      </c>
      <c r="R25" s="146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1012.7699999999999</v>
      </c>
      <c r="Q26" s="145">
        <f t="shared" ref="Q26:Y26" si="1">SUM(Q27,Q48,Q49,Q53:Q59)</f>
        <v>1009.2599999999999</v>
      </c>
      <c r="R26" s="145">
        <f t="shared" si="1"/>
        <v>968.01</v>
      </c>
      <c r="S26" s="114">
        <f t="shared" si="1"/>
        <v>650</v>
      </c>
      <c r="T26" s="114">
        <f t="shared" si="1"/>
        <v>81</v>
      </c>
      <c r="U26" s="114">
        <f t="shared" si="1"/>
        <v>11</v>
      </c>
      <c r="V26" s="114">
        <f t="shared" si="1"/>
        <v>4</v>
      </c>
      <c r="W26" s="114">
        <f t="shared" si="1"/>
        <v>71</v>
      </c>
      <c r="X26" s="114">
        <f t="shared" si="1"/>
        <v>71</v>
      </c>
      <c r="Y26" s="114">
        <f t="shared" si="1"/>
        <v>662</v>
      </c>
    </row>
    <row r="27" spans="1:25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877.95999999999992</v>
      </c>
      <c r="Q27" s="145">
        <f t="shared" ref="Q27:Y27" si="2">SUM(Q28:Q38,Q42:Q47)</f>
        <v>877.68</v>
      </c>
      <c r="R27" s="145">
        <f t="shared" si="2"/>
        <v>841.54</v>
      </c>
      <c r="S27" s="114">
        <f t="shared" si="2"/>
        <v>594</v>
      </c>
      <c r="T27" s="114">
        <f t="shared" si="2"/>
        <v>71</v>
      </c>
      <c r="U27" s="114">
        <f t="shared" si="2"/>
        <v>10</v>
      </c>
      <c r="V27" s="114">
        <f t="shared" si="2"/>
        <v>3</v>
      </c>
      <c r="W27" s="114">
        <f t="shared" si="2"/>
        <v>62</v>
      </c>
      <c r="X27" s="114">
        <f t="shared" si="2"/>
        <v>62</v>
      </c>
      <c r="Y27" s="114">
        <f t="shared" si="2"/>
        <v>604</v>
      </c>
    </row>
    <row r="28" spans="1:25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257.47000000000003</v>
      </c>
      <c r="Q28" s="146">
        <v>257.47000000000003</v>
      </c>
      <c r="R28" s="146">
        <v>251.03</v>
      </c>
      <c r="S28" s="87">
        <v>175</v>
      </c>
      <c r="T28" s="87">
        <v>20</v>
      </c>
      <c r="U28" s="87">
        <v>7</v>
      </c>
      <c r="V28" s="87">
        <v>1</v>
      </c>
      <c r="W28" s="87">
        <v>14</v>
      </c>
      <c r="X28" s="87">
        <v>14</v>
      </c>
      <c r="Y28" s="87">
        <v>181</v>
      </c>
    </row>
    <row r="29" spans="1:25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118</v>
      </c>
      <c r="Q29" s="146">
        <v>118</v>
      </c>
      <c r="R29" s="146">
        <v>118</v>
      </c>
      <c r="S29" s="87">
        <v>73</v>
      </c>
      <c r="T29" s="87">
        <v>8</v>
      </c>
      <c r="U29" s="87">
        <v>0</v>
      </c>
      <c r="V29" s="87">
        <v>0</v>
      </c>
      <c r="W29" s="87">
        <v>3</v>
      </c>
      <c r="X29" s="87">
        <v>3</v>
      </c>
      <c r="Y29" s="87">
        <v>79</v>
      </c>
    </row>
    <row r="30" spans="1:25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>
        <v>0</v>
      </c>
      <c r="Q30" s="146">
        <v>0</v>
      </c>
      <c r="R30" s="146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55.49</v>
      </c>
      <c r="Q31" s="146">
        <v>55.49</v>
      </c>
      <c r="R31" s="146">
        <v>52</v>
      </c>
      <c r="S31" s="87">
        <v>39</v>
      </c>
      <c r="T31" s="87">
        <v>5</v>
      </c>
      <c r="U31" s="87">
        <v>0</v>
      </c>
      <c r="V31" s="87">
        <v>0</v>
      </c>
      <c r="W31" s="87">
        <v>6</v>
      </c>
      <c r="X31" s="87">
        <v>6</v>
      </c>
      <c r="Y31" s="87">
        <v>37</v>
      </c>
    </row>
    <row r="32" spans="1:25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14.81</v>
      </c>
      <c r="Q32" s="146">
        <v>14.81</v>
      </c>
      <c r="R32" s="146">
        <v>14.31</v>
      </c>
      <c r="S32" s="87">
        <v>13</v>
      </c>
      <c r="T32" s="87">
        <v>1</v>
      </c>
      <c r="U32" s="87">
        <v>0</v>
      </c>
      <c r="V32" s="87">
        <v>0</v>
      </c>
      <c r="W32" s="87">
        <v>2</v>
      </c>
      <c r="X32" s="87">
        <v>2</v>
      </c>
      <c r="Y32" s="87">
        <v>13</v>
      </c>
    </row>
    <row r="33" spans="1:25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22.87</v>
      </c>
      <c r="Q33" s="146">
        <v>22.87</v>
      </c>
      <c r="R33" s="146">
        <v>18.2</v>
      </c>
      <c r="S33" s="87">
        <v>15</v>
      </c>
      <c r="T33" s="87">
        <v>3</v>
      </c>
      <c r="U33" s="87">
        <v>0</v>
      </c>
      <c r="V33" s="87">
        <v>0</v>
      </c>
      <c r="W33" s="87">
        <v>4</v>
      </c>
      <c r="X33" s="87">
        <v>4</v>
      </c>
      <c r="Y33" s="87">
        <v>14</v>
      </c>
    </row>
    <row r="34" spans="1:25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89.63</v>
      </c>
      <c r="Q34" s="146">
        <v>89.63</v>
      </c>
      <c r="R34" s="146">
        <v>87.43</v>
      </c>
      <c r="S34" s="87">
        <v>60</v>
      </c>
      <c r="T34" s="87">
        <v>6</v>
      </c>
      <c r="U34" s="87">
        <v>0</v>
      </c>
      <c r="V34" s="87">
        <v>0</v>
      </c>
      <c r="W34" s="87">
        <v>5</v>
      </c>
      <c r="X34" s="87">
        <v>5</v>
      </c>
      <c r="Y34" s="87">
        <v>60</v>
      </c>
    </row>
    <row r="35" spans="1:25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14.31</v>
      </c>
      <c r="Q35" s="146">
        <v>14.31</v>
      </c>
      <c r="R35" s="146">
        <v>12.84</v>
      </c>
      <c r="S35" s="87">
        <v>17</v>
      </c>
      <c r="T35" s="87">
        <v>2</v>
      </c>
      <c r="U35" s="87">
        <v>0</v>
      </c>
      <c r="V35" s="87">
        <v>0</v>
      </c>
      <c r="W35" s="87">
        <v>2</v>
      </c>
      <c r="X35" s="87">
        <v>2</v>
      </c>
      <c r="Y35" s="87">
        <v>17</v>
      </c>
    </row>
    <row r="36" spans="1:25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24.82</v>
      </c>
      <c r="Q36" s="146">
        <v>24.82</v>
      </c>
      <c r="R36" s="146">
        <v>23.71</v>
      </c>
      <c r="S36" s="87">
        <v>25</v>
      </c>
      <c r="T36" s="87">
        <v>1</v>
      </c>
      <c r="U36" s="87">
        <v>0</v>
      </c>
      <c r="V36" s="87">
        <v>0</v>
      </c>
      <c r="W36" s="87">
        <v>2</v>
      </c>
      <c r="X36" s="87">
        <v>2</v>
      </c>
      <c r="Y36" s="87">
        <v>24</v>
      </c>
    </row>
    <row r="37" spans="1:25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27.79</v>
      </c>
      <c r="Q37" s="146">
        <v>27.79</v>
      </c>
      <c r="R37" s="146">
        <v>27.29</v>
      </c>
      <c r="S37" s="87">
        <v>13</v>
      </c>
      <c r="T37" s="87">
        <v>2</v>
      </c>
      <c r="U37" s="87">
        <v>0</v>
      </c>
      <c r="V37" s="87">
        <v>1</v>
      </c>
      <c r="W37" s="87">
        <v>0</v>
      </c>
      <c r="X37" s="87">
        <v>0</v>
      </c>
      <c r="Y37" s="87">
        <v>15</v>
      </c>
    </row>
    <row r="38" spans="1:25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84.73</v>
      </c>
      <c r="Q38" s="146">
        <v>84.73</v>
      </c>
      <c r="R38" s="146">
        <v>82.3</v>
      </c>
      <c r="S38" s="87">
        <v>61</v>
      </c>
      <c r="T38" s="87">
        <v>7</v>
      </c>
      <c r="U38" s="87">
        <v>0</v>
      </c>
      <c r="V38" s="87">
        <v>1</v>
      </c>
      <c r="W38" s="87">
        <v>8</v>
      </c>
      <c r="X38" s="87">
        <v>8</v>
      </c>
      <c r="Y38" s="87">
        <v>60</v>
      </c>
    </row>
    <row r="39" spans="1:25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69.73</v>
      </c>
      <c r="Q39" s="146">
        <v>69.73</v>
      </c>
      <c r="R39" s="146">
        <v>67.97</v>
      </c>
      <c r="S39" s="87">
        <v>48</v>
      </c>
      <c r="T39" s="87">
        <v>7</v>
      </c>
      <c r="U39" s="87">
        <v>0</v>
      </c>
      <c r="V39" s="87">
        <v>1</v>
      </c>
      <c r="W39" s="87">
        <v>5</v>
      </c>
      <c r="X39" s="87">
        <v>5</v>
      </c>
      <c r="Y39" s="87">
        <v>48</v>
      </c>
    </row>
    <row r="40" spans="1:25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>
        <v>13.86</v>
      </c>
      <c r="Q40" s="146">
        <v>13.86</v>
      </c>
      <c r="R40" s="146">
        <v>13.19</v>
      </c>
      <c r="S40" s="87">
        <v>12</v>
      </c>
      <c r="T40" s="87">
        <v>0</v>
      </c>
      <c r="U40" s="87">
        <v>0</v>
      </c>
      <c r="V40" s="87">
        <v>0</v>
      </c>
      <c r="W40" s="87">
        <v>1</v>
      </c>
      <c r="X40" s="87">
        <v>1</v>
      </c>
      <c r="Y40" s="87">
        <v>11</v>
      </c>
    </row>
    <row r="41" spans="1:25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>
        <v>1.1399999999999999</v>
      </c>
      <c r="Q41" s="146">
        <v>1.1399999999999999</v>
      </c>
      <c r="R41" s="146">
        <v>1.1399999999999999</v>
      </c>
      <c r="S41" s="87">
        <v>1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1</v>
      </c>
    </row>
    <row r="42" spans="1:25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63.91</v>
      </c>
      <c r="Q42" s="146">
        <v>63.91</v>
      </c>
      <c r="R42" s="146">
        <v>59.17</v>
      </c>
      <c r="S42" s="87">
        <v>42</v>
      </c>
      <c r="T42" s="87">
        <v>7</v>
      </c>
      <c r="U42" s="87">
        <v>1</v>
      </c>
      <c r="V42" s="87">
        <v>0</v>
      </c>
      <c r="W42" s="87">
        <v>9</v>
      </c>
      <c r="X42" s="87">
        <v>9</v>
      </c>
      <c r="Y42" s="87">
        <v>39</v>
      </c>
    </row>
    <row r="43" spans="1:25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40.020000000000003</v>
      </c>
      <c r="Q43" s="146">
        <v>40.020000000000003</v>
      </c>
      <c r="R43" s="146">
        <v>38.07</v>
      </c>
      <c r="S43" s="87">
        <v>28</v>
      </c>
      <c r="T43" s="87">
        <v>9</v>
      </c>
      <c r="U43" s="87">
        <v>2</v>
      </c>
      <c r="V43" s="87">
        <v>0</v>
      </c>
      <c r="W43" s="87">
        <v>6</v>
      </c>
      <c r="X43" s="87">
        <v>6</v>
      </c>
      <c r="Y43" s="87">
        <v>31</v>
      </c>
    </row>
    <row r="44" spans="1:25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16.649999999999999</v>
      </c>
      <c r="Q44" s="146">
        <v>16.37</v>
      </c>
      <c r="R44" s="146">
        <v>11.65</v>
      </c>
      <c r="S44" s="87">
        <v>10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10</v>
      </c>
    </row>
    <row r="45" spans="1:25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16.440000000000001</v>
      </c>
      <c r="Q45" s="146">
        <v>16.440000000000001</v>
      </c>
      <c r="R45" s="146">
        <v>15.41</v>
      </c>
      <c r="S45" s="87">
        <v>14</v>
      </c>
      <c r="T45" s="87">
        <v>0</v>
      </c>
      <c r="U45" s="87">
        <v>0</v>
      </c>
      <c r="V45" s="87">
        <v>0</v>
      </c>
      <c r="W45" s="87">
        <v>1</v>
      </c>
      <c r="X45" s="87">
        <v>1</v>
      </c>
      <c r="Y45" s="87">
        <v>13</v>
      </c>
    </row>
    <row r="46" spans="1:25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6.79</v>
      </c>
      <c r="Q46" s="146">
        <v>6.79</v>
      </c>
      <c r="R46" s="146">
        <v>6.01</v>
      </c>
      <c r="S46" s="87">
        <v>5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5</v>
      </c>
    </row>
    <row r="47" spans="1:25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>
        <v>24.23</v>
      </c>
      <c r="Q47" s="146">
        <v>24.23</v>
      </c>
      <c r="R47" s="146">
        <v>24.12</v>
      </c>
      <c r="S47" s="87">
        <v>4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6</v>
      </c>
    </row>
    <row r="48" spans="1:25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5.25</v>
      </c>
      <c r="Q48" s="146">
        <v>4.5199999999999996</v>
      </c>
      <c r="R48" s="146">
        <v>2.75</v>
      </c>
      <c r="S48" s="87">
        <v>4</v>
      </c>
      <c r="T48" s="87">
        <v>1</v>
      </c>
      <c r="U48" s="87">
        <v>0</v>
      </c>
      <c r="V48" s="87">
        <v>0</v>
      </c>
      <c r="W48" s="87">
        <v>2</v>
      </c>
      <c r="X48" s="87">
        <v>2</v>
      </c>
      <c r="Y48" s="87">
        <v>3</v>
      </c>
    </row>
    <row r="49" spans="1:25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>
        <v>1.5</v>
      </c>
      <c r="Q49" s="146">
        <v>1.5</v>
      </c>
      <c r="R49" s="146">
        <v>1</v>
      </c>
      <c r="S49" s="87">
        <v>0</v>
      </c>
      <c r="T49" s="87">
        <v>1</v>
      </c>
      <c r="U49" s="87">
        <v>0</v>
      </c>
      <c r="V49" s="87">
        <v>0</v>
      </c>
      <c r="W49" s="87">
        <v>0</v>
      </c>
      <c r="X49" s="87">
        <v>0</v>
      </c>
      <c r="Y49" s="87">
        <v>1</v>
      </c>
    </row>
    <row r="50" spans="1:25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>
        <v>0</v>
      </c>
      <c r="Q50" s="146">
        <v>0</v>
      </c>
      <c r="R50" s="146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>
        <v>0</v>
      </c>
      <c r="Q51" s="146">
        <v>0</v>
      </c>
      <c r="R51" s="146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>
        <v>0</v>
      </c>
      <c r="Q52" s="146">
        <v>0</v>
      </c>
      <c r="R52" s="146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18</v>
      </c>
      <c r="Q53" s="146">
        <v>17.5</v>
      </c>
      <c r="R53" s="146">
        <v>17.5</v>
      </c>
      <c r="S53" s="87">
        <v>5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5</v>
      </c>
    </row>
    <row r="54" spans="1:25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>
        <v>32.159999999999997</v>
      </c>
      <c r="Q54" s="146">
        <v>32.159999999999997</v>
      </c>
      <c r="R54" s="146">
        <v>30.07</v>
      </c>
      <c r="S54" s="87">
        <v>3</v>
      </c>
      <c r="T54" s="87">
        <v>1</v>
      </c>
      <c r="U54" s="87">
        <v>0</v>
      </c>
      <c r="V54" s="87">
        <v>0</v>
      </c>
      <c r="W54" s="87">
        <v>1</v>
      </c>
      <c r="X54" s="87">
        <v>1</v>
      </c>
      <c r="Y54" s="87">
        <v>4</v>
      </c>
    </row>
    <row r="55" spans="1:25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25.25</v>
      </c>
      <c r="Q55" s="146">
        <v>24.25</v>
      </c>
      <c r="R55" s="146">
        <v>23.75</v>
      </c>
      <c r="S55" s="87">
        <v>14</v>
      </c>
      <c r="T55" s="87">
        <v>2</v>
      </c>
      <c r="U55" s="87">
        <v>0</v>
      </c>
      <c r="V55" s="87">
        <v>1</v>
      </c>
      <c r="W55" s="87">
        <v>1</v>
      </c>
      <c r="X55" s="87">
        <v>1</v>
      </c>
      <c r="Y55" s="87">
        <v>15</v>
      </c>
    </row>
    <row r="56" spans="1:25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39</v>
      </c>
      <c r="Q56" s="146">
        <v>38</v>
      </c>
      <c r="R56" s="146">
        <v>38</v>
      </c>
      <c r="S56" s="87">
        <v>26</v>
      </c>
      <c r="T56" s="87">
        <v>2</v>
      </c>
      <c r="U56" s="87">
        <v>0</v>
      </c>
      <c r="V56" s="87">
        <v>0</v>
      </c>
      <c r="W56" s="87">
        <v>4</v>
      </c>
      <c r="X56" s="87">
        <v>4</v>
      </c>
      <c r="Y56" s="87">
        <v>24</v>
      </c>
    </row>
    <row r="57" spans="1:25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>
        <v>0</v>
      </c>
      <c r="Q57" s="146">
        <v>0</v>
      </c>
      <c r="R57" s="146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>
        <v>0</v>
      </c>
      <c r="Q58" s="146">
        <v>0</v>
      </c>
      <c r="R58" s="146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>
        <v>13.65</v>
      </c>
      <c r="Q59" s="146">
        <v>13.65</v>
      </c>
      <c r="R59" s="146">
        <v>13.4</v>
      </c>
      <c r="S59" s="87">
        <v>4</v>
      </c>
      <c r="T59" s="87">
        <v>3</v>
      </c>
      <c r="U59" s="87">
        <v>1</v>
      </c>
      <c r="V59" s="87">
        <v>0</v>
      </c>
      <c r="W59" s="87">
        <v>1</v>
      </c>
      <c r="X59" s="87">
        <v>1</v>
      </c>
      <c r="Y59" s="87">
        <v>6</v>
      </c>
    </row>
    <row r="60" spans="1:25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152.61000000000001</v>
      </c>
      <c r="Q60" s="146">
        <v>151.11000000000001</v>
      </c>
      <c r="R60" s="146">
        <v>133.75</v>
      </c>
      <c r="S60" s="87">
        <v>55</v>
      </c>
      <c r="T60" s="87">
        <v>7</v>
      </c>
      <c r="U60" s="87">
        <v>1</v>
      </c>
      <c r="V60" s="87">
        <v>1</v>
      </c>
      <c r="W60" s="87">
        <v>6</v>
      </c>
      <c r="X60" s="87">
        <v>6</v>
      </c>
      <c r="Y60" s="87">
        <v>56</v>
      </c>
    </row>
    <row r="61" spans="1:25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419.21</v>
      </c>
      <c r="Q61" s="146">
        <v>416.26</v>
      </c>
      <c r="R61" s="146">
        <v>378.37</v>
      </c>
      <c r="S61" s="87">
        <v>262</v>
      </c>
      <c r="T61" s="87">
        <v>45</v>
      </c>
      <c r="U61" s="87">
        <v>0</v>
      </c>
      <c r="V61" s="87">
        <v>0</v>
      </c>
      <c r="W61" s="87">
        <v>38</v>
      </c>
      <c r="X61" s="87">
        <v>38</v>
      </c>
      <c r="Y61" s="87">
        <v>268</v>
      </c>
    </row>
    <row r="62" spans="1:25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>
        <v>0</v>
      </c>
      <c r="Q62" s="146">
        <v>0</v>
      </c>
      <c r="R62" s="146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>
        <v>0</v>
      </c>
      <c r="Q63" s="146">
        <v>0</v>
      </c>
      <c r="R63" s="146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>
        <v>0</v>
      </c>
      <c r="Q64" s="146">
        <v>0</v>
      </c>
      <c r="R64" s="146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>
        <v>7</v>
      </c>
      <c r="Q65" s="146">
        <v>7</v>
      </c>
      <c r="R65" s="146">
        <v>7</v>
      </c>
      <c r="S65" s="87">
        <v>6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7</v>
      </c>
    </row>
    <row r="66" spans="1:25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>
        <v>6</v>
      </c>
      <c r="Q66" s="146">
        <v>6</v>
      </c>
      <c r="R66" s="146">
        <v>6</v>
      </c>
      <c r="S66" s="87">
        <v>6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7</v>
      </c>
    </row>
    <row r="67" spans="1:25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>
        <v>17.05</v>
      </c>
      <c r="Q67" s="146">
        <v>17.05</v>
      </c>
      <c r="R67" s="146">
        <v>15.55</v>
      </c>
      <c r="S67" s="87">
        <v>8</v>
      </c>
      <c r="T67" s="87">
        <v>1</v>
      </c>
      <c r="U67" s="87">
        <v>0</v>
      </c>
      <c r="V67" s="87">
        <v>0</v>
      </c>
      <c r="W67" s="87">
        <v>0</v>
      </c>
      <c r="X67" s="87">
        <v>0</v>
      </c>
      <c r="Y67" s="87">
        <v>11</v>
      </c>
    </row>
    <row r="68" spans="1:25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>
        <v>16.05</v>
      </c>
      <c r="Q68" s="146">
        <v>16.05</v>
      </c>
      <c r="R68" s="146">
        <v>14.55</v>
      </c>
      <c r="S68" s="87">
        <v>7</v>
      </c>
      <c r="T68" s="87">
        <v>1</v>
      </c>
      <c r="U68" s="87">
        <v>0</v>
      </c>
      <c r="V68" s="87">
        <v>0</v>
      </c>
      <c r="W68" s="87">
        <v>0</v>
      </c>
      <c r="X68" s="87">
        <v>0</v>
      </c>
      <c r="Y68" s="87">
        <v>10</v>
      </c>
    </row>
    <row r="70" spans="1:25">
      <c r="A70" s="303" t="s">
        <v>13989</v>
      </c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</row>
  </sheetData>
  <sheetProtection password="D949" sheet="1" objects="1" scenarios="1" selectLockedCells="1"/>
  <mergeCells count="17">
    <mergeCell ref="W18:W19"/>
    <mergeCell ref="X18:X19"/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1" t="s">
        <v>14003</v>
      </c>
      <c r="Q15" s="281"/>
      <c r="R15" s="281"/>
      <c r="S15" s="281"/>
      <c r="T15" s="281"/>
      <c r="U15" s="281"/>
      <c r="V15" s="281"/>
      <c r="W15" s="281"/>
      <c r="X15" s="281"/>
      <c r="Y15" s="28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2" t="s">
        <v>13157</v>
      </c>
      <c r="Q16" s="282"/>
      <c r="R16" s="282"/>
      <c r="S16" s="282"/>
      <c r="T16" s="282"/>
      <c r="U16" s="282"/>
      <c r="V16" s="282"/>
      <c r="W16" s="282"/>
      <c r="X16" s="282"/>
      <c r="Y16" s="282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13990</v>
      </c>
      <c r="Q17" s="284" t="s">
        <v>13991</v>
      </c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</row>
    <row r="18" spans="1:36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 t="s">
        <v>13992</v>
      </c>
      <c r="R18" s="284"/>
      <c r="S18" s="284" t="s">
        <v>13993</v>
      </c>
      <c r="T18" s="284"/>
      <c r="U18" s="284" t="s">
        <v>13994</v>
      </c>
      <c r="V18" s="284"/>
      <c r="W18" s="284" t="s">
        <v>13995</v>
      </c>
      <c r="X18" s="284"/>
      <c r="Y18" s="284" t="s">
        <v>13996</v>
      </c>
      <c r="Z18" s="284"/>
      <c r="AA18" s="284" t="s">
        <v>13997</v>
      </c>
      <c r="AB18" s="284"/>
      <c r="AC18" s="284" t="s">
        <v>13998</v>
      </c>
      <c r="AD18" s="284"/>
      <c r="AE18" s="284" t="s">
        <v>13999</v>
      </c>
      <c r="AF18" s="284"/>
      <c r="AG18" s="284" t="s">
        <v>14000</v>
      </c>
      <c r="AH18" s="284"/>
      <c r="AI18" s="284" t="s">
        <v>14001</v>
      </c>
      <c r="AJ18" s="284"/>
    </row>
    <row r="19" spans="1:36" ht="25.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13644</v>
      </c>
      <c r="R19" s="23" t="s">
        <v>14002</v>
      </c>
      <c r="S19" s="23" t="s">
        <v>13644</v>
      </c>
      <c r="T19" s="23" t="s">
        <v>14002</v>
      </c>
      <c r="U19" s="23" t="s">
        <v>13644</v>
      </c>
      <c r="V19" s="23" t="s">
        <v>14002</v>
      </c>
      <c r="W19" s="23" t="s">
        <v>13644</v>
      </c>
      <c r="X19" s="23" t="s">
        <v>14002</v>
      </c>
      <c r="Y19" s="23" t="s">
        <v>13644</v>
      </c>
      <c r="Z19" s="23" t="s">
        <v>14002</v>
      </c>
      <c r="AA19" s="23" t="s">
        <v>13644</v>
      </c>
      <c r="AB19" s="23" t="s">
        <v>14002</v>
      </c>
      <c r="AC19" s="23" t="s">
        <v>13644</v>
      </c>
      <c r="AD19" s="23" t="s">
        <v>14002</v>
      </c>
      <c r="AE19" s="23" t="s">
        <v>13644</v>
      </c>
      <c r="AF19" s="23" t="s">
        <v>14002</v>
      </c>
      <c r="AG19" s="23" t="s">
        <v>13644</v>
      </c>
      <c r="AH19" s="23" t="s">
        <v>14002</v>
      </c>
      <c r="AI19" s="23" t="s">
        <v>13644</v>
      </c>
      <c r="AJ19" s="23" t="s">
        <v>14002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1058</v>
      </c>
      <c r="Q21" s="114">
        <f>SUM(Q22,Q26,Q60,Q61)</f>
        <v>40</v>
      </c>
      <c r="R21" s="114">
        <f t="shared" ref="R21:AJ21" si="0">SUM(R22,R26,R60,R61)</f>
        <v>33</v>
      </c>
      <c r="S21" s="114">
        <f t="shared" si="0"/>
        <v>65</v>
      </c>
      <c r="T21" s="114">
        <f t="shared" si="0"/>
        <v>55</v>
      </c>
      <c r="U21" s="114">
        <f t="shared" si="0"/>
        <v>70</v>
      </c>
      <c r="V21" s="114">
        <f t="shared" si="0"/>
        <v>60</v>
      </c>
      <c r="W21" s="114">
        <f t="shared" si="0"/>
        <v>85</v>
      </c>
      <c r="X21" s="114">
        <f t="shared" si="0"/>
        <v>79</v>
      </c>
      <c r="Y21" s="114">
        <f t="shared" si="0"/>
        <v>118</v>
      </c>
      <c r="Z21" s="114">
        <f t="shared" si="0"/>
        <v>108</v>
      </c>
      <c r="AA21" s="114">
        <f t="shared" si="0"/>
        <v>140</v>
      </c>
      <c r="AB21" s="114">
        <f t="shared" si="0"/>
        <v>129</v>
      </c>
      <c r="AC21" s="114">
        <f t="shared" si="0"/>
        <v>150</v>
      </c>
      <c r="AD21" s="114">
        <f t="shared" si="0"/>
        <v>132</v>
      </c>
      <c r="AE21" s="114">
        <f t="shared" si="0"/>
        <v>145</v>
      </c>
      <c r="AF21" s="114">
        <f t="shared" si="0"/>
        <v>121</v>
      </c>
      <c r="AG21" s="114">
        <f t="shared" si="0"/>
        <v>138</v>
      </c>
      <c r="AH21" s="114">
        <f t="shared" si="0"/>
        <v>123</v>
      </c>
      <c r="AI21" s="114">
        <f t="shared" si="0"/>
        <v>107</v>
      </c>
      <c r="AJ21" s="114">
        <f t="shared" si="0"/>
        <v>84</v>
      </c>
    </row>
    <row r="22" spans="1:36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72</v>
      </c>
      <c r="Q22" s="87">
        <v>1</v>
      </c>
      <c r="R22" s="87">
        <v>1</v>
      </c>
      <c r="S22" s="87">
        <v>2</v>
      </c>
      <c r="T22" s="87">
        <v>1</v>
      </c>
      <c r="U22" s="87">
        <v>4</v>
      </c>
      <c r="V22" s="87">
        <v>4</v>
      </c>
      <c r="W22" s="87">
        <v>11</v>
      </c>
      <c r="X22" s="87">
        <v>11</v>
      </c>
      <c r="Y22" s="87">
        <v>12</v>
      </c>
      <c r="Z22" s="87">
        <v>12</v>
      </c>
      <c r="AA22" s="87">
        <v>9</v>
      </c>
      <c r="AB22" s="87">
        <v>9</v>
      </c>
      <c r="AC22" s="87">
        <v>12</v>
      </c>
      <c r="AD22" s="87">
        <v>12</v>
      </c>
      <c r="AE22" s="87">
        <v>13</v>
      </c>
      <c r="AF22" s="87">
        <v>13</v>
      </c>
      <c r="AG22" s="87">
        <v>4</v>
      </c>
      <c r="AH22" s="87">
        <v>4</v>
      </c>
      <c r="AI22" s="87">
        <v>4</v>
      </c>
      <c r="AJ22" s="87">
        <v>2</v>
      </c>
    </row>
    <row r="23" spans="1:36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30</v>
      </c>
      <c r="Q23" s="87">
        <v>0</v>
      </c>
      <c r="R23" s="87">
        <v>0</v>
      </c>
      <c r="S23" s="87">
        <v>1</v>
      </c>
      <c r="T23" s="87">
        <v>0</v>
      </c>
      <c r="U23" s="87">
        <v>1</v>
      </c>
      <c r="V23" s="87">
        <v>1</v>
      </c>
      <c r="W23" s="87">
        <v>3</v>
      </c>
      <c r="X23" s="87">
        <v>3</v>
      </c>
      <c r="Y23" s="87">
        <v>3</v>
      </c>
      <c r="Z23" s="87">
        <v>3</v>
      </c>
      <c r="AA23" s="87">
        <v>7</v>
      </c>
      <c r="AB23" s="87">
        <v>7</v>
      </c>
      <c r="AC23" s="87">
        <v>7</v>
      </c>
      <c r="AD23" s="87">
        <v>6</v>
      </c>
      <c r="AE23" s="87">
        <v>7</v>
      </c>
      <c r="AF23" s="87">
        <v>7</v>
      </c>
      <c r="AG23" s="87">
        <v>0</v>
      </c>
      <c r="AH23" s="87">
        <v>0</v>
      </c>
      <c r="AI23" s="87">
        <v>1</v>
      </c>
      <c r="AJ23" s="87">
        <v>0</v>
      </c>
    </row>
    <row r="24" spans="1:36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20</v>
      </c>
      <c r="Q24" s="87">
        <v>0</v>
      </c>
      <c r="R24" s="87">
        <v>0</v>
      </c>
      <c r="S24" s="87">
        <v>0</v>
      </c>
      <c r="T24" s="87">
        <v>0</v>
      </c>
      <c r="U24" s="87">
        <v>2</v>
      </c>
      <c r="V24" s="87">
        <v>2</v>
      </c>
      <c r="W24" s="87">
        <v>2</v>
      </c>
      <c r="X24" s="87">
        <v>2</v>
      </c>
      <c r="Y24" s="87">
        <v>4</v>
      </c>
      <c r="Z24" s="87">
        <v>4</v>
      </c>
      <c r="AA24" s="87">
        <v>2</v>
      </c>
      <c r="AB24" s="87">
        <v>2</v>
      </c>
      <c r="AC24" s="87">
        <v>3</v>
      </c>
      <c r="AD24" s="87">
        <v>3</v>
      </c>
      <c r="AE24" s="87">
        <v>2</v>
      </c>
      <c r="AF24" s="87">
        <v>2</v>
      </c>
      <c r="AG24" s="87">
        <v>2</v>
      </c>
      <c r="AH24" s="87">
        <v>2</v>
      </c>
      <c r="AI24" s="87">
        <v>3</v>
      </c>
      <c r="AJ24" s="87">
        <v>2</v>
      </c>
    </row>
    <row r="25" spans="1:36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662</v>
      </c>
      <c r="Q26" s="114">
        <f>SUM(Q27,Q48,Q49,Q53:Q59)</f>
        <v>30</v>
      </c>
      <c r="R26" s="114">
        <f t="shared" ref="R26:AJ26" si="2">SUM(R27,R48,R49,R53:R59)</f>
        <v>25</v>
      </c>
      <c r="S26" s="114">
        <f t="shared" si="2"/>
        <v>45</v>
      </c>
      <c r="T26" s="114">
        <f t="shared" si="2"/>
        <v>43</v>
      </c>
      <c r="U26" s="114">
        <f t="shared" si="2"/>
        <v>54</v>
      </c>
      <c r="V26" s="114">
        <f t="shared" si="2"/>
        <v>48</v>
      </c>
      <c r="W26" s="114">
        <f t="shared" si="2"/>
        <v>60</v>
      </c>
      <c r="X26" s="114">
        <f t="shared" si="2"/>
        <v>60</v>
      </c>
      <c r="Y26" s="114">
        <f t="shared" si="2"/>
        <v>77</v>
      </c>
      <c r="Z26" s="114">
        <f t="shared" si="2"/>
        <v>74</v>
      </c>
      <c r="AA26" s="114">
        <f t="shared" si="2"/>
        <v>101</v>
      </c>
      <c r="AB26" s="114">
        <f t="shared" si="2"/>
        <v>99</v>
      </c>
      <c r="AC26" s="114">
        <f t="shared" si="2"/>
        <v>85</v>
      </c>
      <c r="AD26" s="114">
        <f t="shared" si="2"/>
        <v>78</v>
      </c>
      <c r="AE26" s="114">
        <f t="shared" si="2"/>
        <v>80</v>
      </c>
      <c r="AF26" s="114">
        <f t="shared" si="2"/>
        <v>69</v>
      </c>
      <c r="AG26" s="114">
        <f t="shared" si="2"/>
        <v>72</v>
      </c>
      <c r="AH26" s="114">
        <f t="shared" si="2"/>
        <v>67</v>
      </c>
      <c r="AI26" s="114">
        <f t="shared" si="2"/>
        <v>58</v>
      </c>
      <c r="AJ26" s="114">
        <f t="shared" si="2"/>
        <v>46</v>
      </c>
    </row>
    <row r="27" spans="1:36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604</v>
      </c>
      <c r="Q27" s="114">
        <f>SUM(Q28:Q38,Q42:Q47)</f>
        <v>27</v>
      </c>
      <c r="R27" s="114">
        <f t="shared" ref="R27:AJ27" si="3">SUM(R28:R38,R42:R47)</f>
        <v>22</v>
      </c>
      <c r="S27" s="114">
        <f t="shared" si="3"/>
        <v>39</v>
      </c>
      <c r="T27" s="114">
        <f t="shared" si="3"/>
        <v>37</v>
      </c>
      <c r="U27" s="114">
        <f t="shared" si="3"/>
        <v>43</v>
      </c>
      <c r="V27" s="114">
        <f t="shared" si="3"/>
        <v>38</v>
      </c>
      <c r="W27" s="114">
        <f t="shared" si="3"/>
        <v>51</v>
      </c>
      <c r="X27" s="114">
        <f t="shared" si="3"/>
        <v>51</v>
      </c>
      <c r="Y27" s="114">
        <f t="shared" si="3"/>
        <v>71</v>
      </c>
      <c r="Z27" s="114">
        <f t="shared" si="3"/>
        <v>68</v>
      </c>
      <c r="AA27" s="114">
        <f t="shared" si="3"/>
        <v>97</v>
      </c>
      <c r="AB27" s="114">
        <f t="shared" si="3"/>
        <v>96</v>
      </c>
      <c r="AC27" s="114">
        <f t="shared" si="3"/>
        <v>81</v>
      </c>
      <c r="AD27" s="114">
        <f t="shared" si="3"/>
        <v>74</v>
      </c>
      <c r="AE27" s="114">
        <f t="shared" si="3"/>
        <v>77</v>
      </c>
      <c r="AF27" s="114">
        <f t="shared" si="3"/>
        <v>66</v>
      </c>
      <c r="AG27" s="114">
        <f t="shared" si="3"/>
        <v>66</v>
      </c>
      <c r="AH27" s="114">
        <f t="shared" si="3"/>
        <v>61</v>
      </c>
      <c r="AI27" s="114">
        <f t="shared" si="3"/>
        <v>52</v>
      </c>
      <c r="AJ27" s="114">
        <f t="shared" si="3"/>
        <v>40</v>
      </c>
    </row>
    <row r="28" spans="1:36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181</v>
      </c>
      <c r="Q28" s="87">
        <v>12</v>
      </c>
      <c r="R28" s="87">
        <v>12</v>
      </c>
      <c r="S28" s="87">
        <v>10</v>
      </c>
      <c r="T28" s="87">
        <v>10</v>
      </c>
      <c r="U28" s="87">
        <v>13</v>
      </c>
      <c r="V28" s="87">
        <v>13</v>
      </c>
      <c r="W28" s="87">
        <v>20</v>
      </c>
      <c r="X28" s="87">
        <v>20</v>
      </c>
      <c r="Y28" s="87">
        <v>25</v>
      </c>
      <c r="Z28" s="87">
        <v>25</v>
      </c>
      <c r="AA28" s="87">
        <v>46</v>
      </c>
      <c r="AB28" s="87">
        <v>46</v>
      </c>
      <c r="AC28" s="87">
        <v>23</v>
      </c>
      <c r="AD28" s="87">
        <v>22</v>
      </c>
      <c r="AE28" s="87">
        <v>12</v>
      </c>
      <c r="AF28" s="87">
        <v>12</v>
      </c>
      <c r="AG28" s="87">
        <v>12</v>
      </c>
      <c r="AH28" s="87">
        <v>12</v>
      </c>
      <c r="AI28" s="87">
        <v>8</v>
      </c>
      <c r="AJ28" s="87">
        <v>8</v>
      </c>
    </row>
    <row r="29" spans="1:36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79</v>
      </c>
      <c r="Q29" s="87">
        <v>3</v>
      </c>
      <c r="R29" s="87">
        <v>2</v>
      </c>
      <c r="S29" s="87">
        <v>2</v>
      </c>
      <c r="T29" s="87">
        <v>2</v>
      </c>
      <c r="U29" s="87">
        <v>3</v>
      </c>
      <c r="V29" s="87">
        <v>3</v>
      </c>
      <c r="W29" s="87">
        <v>7</v>
      </c>
      <c r="X29" s="87">
        <v>7</v>
      </c>
      <c r="Y29" s="87">
        <v>8</v>
      </c>
      <c r="Z29" s="87">
        <v>7</v>
      </c>
      <c r="AA29" s="87">
        <v>12</v>
      </c>
      <c r="AB29" s="87">
        <v>12</v>
      </c>
      <c r="AC29" s="87">
        <v>15</v>
      </c>
      <c r="AD29" s="87">
        <v>15</v>
      </c>
      <c r="AE29" s="87">
        <v>10</v>
      </c>
      <c r="AF29" s="87">
        <v>9</v>
      </c>
      <c r="AG29" s="87">
        <v>13</v>
      </c>
      <c r="AH29" s="87">
        <v>13</v>
      </c>
      <c r="AI29" s="87">
        <v>6</v>
      </c>
      <c r="AJ29" s="87">
        <v>6</v>
      </c>
    </row>
    <row r="30" spans="1:36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37</v>
      </c>
      <c r="Q31" s="87">
        <v>1</v>
      </c>
      <c r="R31" s="87">
        <v>0</v>
      </c>
      <c r="S31" s="87">
        <v>2</v>
      </c>
      <c r="T31" s="87">
        <v>2</v>
      </c>
      <c r="U31" s="87">
        <v>6</v>
      </c>
      <c r="V31" s="87">
        <v>6</v>
      </c>
      <c r="W31" s="87">
        <v>2</v>
      </c>
      <c r="X31" s="87">
        <v>2</v>
      </c>
      <c r="Y31" s="87">
        <v>4</v>
      </c>
      <c r="Z31" s="87">
        <v>3</v>
      </c>
      <c r="AA31" s="87">
        <v>3</v>
      </c>
      <c r="AB31" s="87">
        <v>3</v>
      </c>
      <c r="AC31" s="87">
        <v>4</v>
      </c>
      <c r="AD31" s="87">
        <v>3</v>
      </c>
      <c r="AE31" s="87">
        <v>5</v>
      </c>
      <c r="AF31" s="87">
        <v>4</v>
      </c>
      <c r="AG31" s="87">
        <v>4</v>
      </c>
      <c r="AH31" s="87">
        <v>3</v>
      </c>
      <c r="AI31" s="87">
        <v>6</v>
      </c>
      <c r="AJ31" s="87">
        <v>4</v>
      </c>
    </row>
    <row r="32" spans="1:36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13</v>
      </c>
      <c r="Q32" s="87">
        <v>1</v>
      </c>
      <c r="R32" s="87">
        <v>1</v>
      </c>
      <c r="S32" s="87">
        <v>2</v>
      </c>
      <c r="T32" s="87">
        <v>2</v>
      </c>
      <c r="U32" s="87">
        <v>1</v>
      </c>
      <c r="V32" s="87">
        <v>0</v>
      </c>
      <c r="W32" s="87">
        <v>1</v>
      </c>
      <c r="X32" s="87">
        <v>1</v>
      </c>
      <c r="Y32" s="87">
        <v>0</v>
      </c>
      <c r="Z32" s="87">
        <v>0</v>
      </c>
      <c r="AA32" s="87">
        <v>1</v>
      </c>
      <c r="AB32" s="87">
        <v>1</v>
      </c>
      <c r="AC32" s="87">
        <v>0</v>
      </c>
      <c r="AD32" s="87">
        <v>0</v>
      </c>
      <c r="AE32" s="87">
        <v>5</v>
      </c>
      <c r="AF32" s="87">
        <v>4</v>
      </c>
      <c r="AG32" s="87">
        <v>2</v>
      </c>
      <c r="AH32" s="87">
        <v>1</v>
      </c>
      <c r="AI32" s="87">
        <v>0</v>
      </c>
      <c r="AJ32" s="87">
        <v>0</v>
      </c>
    </row>
    <row r="33" spans="1:36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14</v>
      </c>
      <c r="Q33" s="87">
        <v>1</v>
      </c>
      <c r="R33" s="87">
        <v>0</v>
      </c>
      <c r="S33" s="87">
        <v>0</v>
      </c>
      <c r="T33" s="87">
        <v>0</v>
      </c>
      <c r="U33" s="87">
        <v>2</v>
      </c>
      <c r="V33" s="87">
        <v>1</v>
      </c>
      <c r="W33" s="87">
        <v>1</v>
      </c>
      <c r="X33" s="87">
        <v>1</v>
      </c>
      <c r="Y33" s="87">
        <v>2</v>
      </c>
      <c r="Z33" s="87">
        <v>2</v>
      </c>
      <c r="AA33" s="87">
        <v>1</v>
      </c>
      <c r="AB33" s="87">
        <v>1</v>
      </c>
      <c r="AC33" s="87">
        <v>0</v>
      </c>
      <c r="AD33" s="87">
        <v>0</v>
      </c>
      <c r="AE33" s="87">
        <v>2</v>
      </c>
      <c r="AF33" s="87">
        <v>1</v>
      </c>
      <c r="AG33" s="87">
        <v>3</v>
      </c>
      <c r="AH33" s="87">
        <v>2</v>
      </c>
      <c r="AI33" s="87">
        <v>2</v>
      </c>
      <c r="AJ33" s="87">
        <v>1</v>
      </c>
    </row>
    <row r="34" spans="1:36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60</v>
      </c>
      <c r="Q34" s="87">
        <v>1</v>
      </c>
      <c r="R34" s="87">
        <v>1</v>
      </c>
      <c r="S34" s="87">
        <v>3</v>
      </c>
      <c r="T34" s="87">
        <v>3</v>
      </c>
      <c r="U34" s="87">
        <v>2</v>
      </c>
      <c r="V34" s="87">
        <v>2</v>
      </c>
      <c r="W34" s="87">
        <v>2</v>
      </c>
      <c r="X34" s="87">
        <v>2</v>
      </c>
      <c r="Y34" s="87">
        <v>12</v>
      </c>
      <c r="Z34" s="87">
        <v>12</v>
      </c>
      <c r="AA34" s="87">
        <v>9</v>
      </c>
      <c r="AB34" s="87">
        <v>9</v>
      </c>
      <c r="AC34" s="87">
        <v>9</v>
      </c>
      <c r="AD34" s="87">
        <v>9</v>
      </c>
      <c r="AE34" s="87">
        <v>9</v>
      </c>
      <c r="AF34" s="87">
        <v>9</v>
      </c>
      <c r="AG34" s="87">
        <v>7</v>
      </c>
      <c r="AH34" s="87">
        <v>7</v>
      </c>
      <c r="AI34" s="87">
        <v>6</v>
      </c>
      <c r="AJ34" s="87">
        <v>5</v>
      </c>
    </row>
    <row r="35" spans="1:36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17</v>
      </c>
      <c r="Q35" s="87">
        <v>0</v>
      </c>
      <c r="R35" s="87">
        <v>0</v>
      </c>
      <c r="S35" s="87">
        <v>1</v>
      </c>
      <c r="T35" s="87">
        <v>1</v>
      </c>
      <c r="U35" s="87">
        <v>1</v>
      </c>
      <c r="V35" s="87">
        <v>1</v>
      </c>
      <c r="W35" s="87">
        <v>1</v>
      </c>
      <c r="X35" s="87">
        <v>1</v>
      </c>
      <c r="Y35" s="87">
        <v>1</v>
      </c>
      <c r="Z35" s="87">
        <v>1</v>
      </c>
      <c r="AA35" s="87">
        <v>3</v>
      </c>
      <c r="AB35" s="87">
        <v>3</v>
      </c>
      <c r="AC35" s="87">
        <v>4</v>
      </c>
      <c r="AD35" s="87">
        <v>4</v>
      </c>
      <c r="AE35" s="87">
        <v>4</v>
      </c>
      <c r="AF35" s="87">
        <v>3</v>
      </c>
      <c r="AG35" s="87">
        <v>1</v>
      </c>
      <c r="AH35" s="87">
        <v>1</v>
      </c>
      <c r="AI35" s="87">
        <v>1</v>
      </c>
      <c r="AJ35" s="87">
        <v>1</v>
      </c>
    </row>
    <row r="36" spans="1:36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24</v>
      </c>
      <c r="Q36" s="87">
        <v>0</v>
      </c>
      <c r="R36" s="87">
        <v>0</v>
      </c>
      <c r="S36" s="87">
        <v>2</v>
      </c>
      <c r="T36" s="87">
        <v>2</v>
      </c>
      <c r="U36" s="87">
        <v>2</v>
      </c>
      <c r="V36" s="87">
        <v>2</v>
      </c>
      <c r="W36" s="87">
        <v>2</v>
      </c>
      <c r="X36" s="87">
        <v>2</v>
      </c>
      <c r="Y36" s="87">
        <v>4</v>
      </c>
      <c r="Z36" s="87">
        <v>4</v>
      </c>
      <c r="AA36" s="87">
        <v>2</v>
      </c>
      <c r="AB36" s="87">
        <v>2</v>
      </c>
      <c r="AC36" s="87">
        <v>4</v>
      </c>
      <c r="AD36" s="87">
        <v>4</v>
      </c>
      <c r="AE36" s="87">
        <v>2</v>
      </c>
      <c r="AF36" s="87">
        <v>2</v>
      </c>
      <c r="AG36" s="87">
        <v>5</v>
      </c>
      <c r="AH36" s="87">
        <v>5</v>
      </c>
      <c r="AI36" s="87">
        <v>1</v>
      </c>
      <c r="AJ36" s="87">
        <v>0</v>
      </c>
    </row>
    <row r="37" spans="1:36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15</v>
      </c>
      <c r="Q37" s="87">
        <v>0</v>
      </c>
      <c r="R37" s="87">
        <v>0</v>
      </c>
      <c r="S37" s="87">
        <v>0</v>
      </c>
      <c r="T37" s="87">
        <v>0</v>
      </c>
      <c r="U37" s="87">
        <v>2</v>
      </c>
      <c r="V37" s="87">
        <v>1</v>
      </c>
      <c r="W37" s="87">
        <v>2</v>
      </c>
      <c r="X37" s="87">
        <v>2</v>
      </c>
      <c r="Y37" s="87">
        <v>0</v>
      </c>
      <c r="Z37" s="87">
        <v>0</v>
      </c>
      <c r="AA37" s="87">
        <v>4</v>
      </c>
      <c r="AB37" s="87">
        <v>3</v>
      </c>
      <c r="AC37" s="87">
        <v>0</v>
      </c>
      <c r="AD37" s="87">
        <v>0</v>
      </c>
      <c r="AE37" s="87">
        <v>2</v>
      </c>
      <c r="AF37" s="87">
        <v>1</v>
      </c>
      <c r="AG37" s="87">
        <v>3</v>
      </c>
      <c r="AH37" s="87">
        <v>3</v>
      </c>
      <c r="AI37" s="87">
        <v>2</v>
      </c>
      <c r="AJ37" s="87">
        <v>1</v>
      </c>
    </row>
    <row r="38" spans="1:36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60</v>
      </c>
      <c r="Q38" s="87">
        <v>6</v>
      </c>
      <c r="R38" s="87">
        <v>4</v>
      </c>
      <c r="S38" s="87">
        <v>9</v>
      </c>
      <c r="T38" s="87">
        <v>8</v>
      </c>
      <c r="U38" s="87">
        <v>5</v>
      </c>
      <c r="V38" s="87">
        <v>4</v>
      </c>
      <c r="W38" s="87">
        <v>4</v>
      </c>
      <c r="X38" s="87">
        <v>4</v>
      </c>
      <c r="Y38" s="87">
        <v>6</v>
      </c>
      <c r="Z38" s="87">
        <v>6</v>
      </c>
      <c r="AA38" s="87">
        <v>4</v>
      </c>
      <c r="AB38" s="87">
        <v>4</v>
      </c>
      <c r="AC38" s="87">
        <v>6</v>
      </c>
      <c r="AD38" s="87">
        <v>6</v>
      </c>
      <c r="AE38" s="87">
        <v>9</v>
      </c>
      <c r="AF38" s="87">
        <v>9</v>
      </c>
      <c r="AG38" s="87">
        <v>4</v>
      </c>
      <c r="AH38" s="87">
        <v>4</v>
      </c>
      <c r="AI38" s="87">
        <v>7</v>
      </c>
      <c r="AJ38" s="87">
        <v>7</v>
      </c>
    </row>
    <row r="39" spans="1:36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48</v>
      </c>
      <c r="Q39" s="87">
        <v>6</v>
      </c>
      <c r="R39" s="87">
        <v>4</v>
      </c>
      <c r="S39" s="87">
        <v>9</v>
      </c>
      <c r="T39" s="87">
        <v>8</v>
      </c>
      <c r="U39" s="87">
        <v>4</v>
      </c>
      <c r="V39" s="87">
        <v>3</v>
      </c>
      <c r="W39" s="87">
        <v>4</v>
      </c>
      <c r="X39" s="87">
        <v>4</v>
      </c>
      <c r="Y39" s="87">
        <v>5</v>
      </c>
      <c r="Z39" s="87">
        <v>5</v>
      </c>
      <c r="AA39" s="87">
        <v>3</v>
      </c>
      <c r="AB39" s="87">
        <v>3</v>
      </c>
      <c r="AC39" s="87">
        <v>5</v>
      </c>
      <c r="AD39" s="87">
        <v>4</v>
      </c>
      <c r="AE39" s="87">
        <v>6</v>
      </c>
      <c r="AF39" s="87">
        <v>6</v>
      </c>
      <c r="AG39" s="87">
        <v>2</v>
      </c>
      <c r="AH39" s="87">
        <v>2</v>
      </c>
      <c r="AI39" s="87">
        <v>4</v>
      </c>
      <c r="AJ39" s="87">
        <v>4</v>
      </c>
    </row>
    <row r="40" spans="1:36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11</v>
      </c>
      <c r="Q40" s="87">
        <v>0</v>
      </c>
      <c r="R40" s="87">
        <v>0</v>
      </c>
      <c r="S40" s="87">
        <v>0</v>
      </c>
      <c r="T40" s="87">
        <v>0</v>
      </c>
      <c r="U40" s="87">
        <v>1</v>
      </c>
      <c r="V40" s="87">
        <v>1</v>
      </c>
      <c r="W40" s="87">
        <v>0</v>
      </c>
      <c r="X40" s="87">
        <v>0</v>
      </c>
      <c r="Y40" s="87">
        <v>1</v>
      </c>
      <c r="Z40" s="87">
        <v>1</v>
      </c>
      <c r="AA40" s="87">
        <v>0</v>
      </c>
      <c r="AB40" s="87">
        <v>0</v>
      </c>
      <c r="AC40" s="87">
        <v>1</v>
      </c>
      <c r="AD40" s="87">
        <v>1</v>
      </c>
      <c r="AE40" s="87">
        <v>3</v>
      </c>
      <c r="AF40" s="87">
        <v>3</v>
      </c>
      <c r="AG40" s="87">
        <v>2</v>
      </c>
      <c r="AH40" s="87">
        <v>2</v>
      </c>
      <c r="AI40" s="87">
        <v>3</v>
      </c>
      <c r="AJ40" s="87">
        <v>3</v>
      </c>
    </row>
    <row r="41" spans="1:36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1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1</v>
      </c>
      <c r="AB41" s="87">
        <v>1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39</v>
      </c>
      <c r="Q42" s="87">
        <v>2</v>
      </c>
      <c r="R42" s="87">
        <v>2</v>
      </c>
      <c r="S42" s="87">
        <v>6</v>
      </c>
      <c r="T42" s="87">
        <v>5</v>
      </c>
      <c r="U42" s="87">
        <v>1</v>
      </c>
      <c r="V42" s="87">
        <v>1</v>
      </c>
      <c r="W42" s="87">
        <v>5</v>
      </c>
      <c r="X42" s="87">
        <v>5</v>
      </c>
      <c r="Y42" s="87">
        <v>4</v>
      </c>
      <c r="Z42" s="87">
        <v>3</v>
      </c>
      <c r="AA42" s="87">
        <v>7</v>
      </c>
      <c r="AB42" s="87">
        <v>7</v>
      </c>
      <c r="AC42" s="87">
        <v>6</v>
      </c>
      <c r="AD42" s="87">
        <v>6</v>
      </c>
      <c r="AE42" s="87">
        <v>5</v>
      </c>
      <c r="AF42" s="87">
        <v>2</v>
      </c>
      <c r="AG42" s="87">
        <v>2</v>
      </c>
      <c r="AH42" s="87">
        <v>1</v>
      </c>
      <c r="AI42" s="87">
        <v>1</v>
      </c>
      <c r="AJ42" s="87">
        <v>0</v>
      </c>
    </row>
    <row r="43" spans="1:36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31</v>
      </c>
      <c r="Q43" s="87">
        <v>0</v>
      </c>
      <c r="R43" s="87">
        <v>0</v>
      </c>
      <c r="S43" s="87">
        <v>0</v>
      </c>
      <c r="T43" s="87">
        <v>0</v>
      </c>
      <c r="U43" s="87">
        <v>2</v>
      </c>
      <c r="V43" s="87">
        <v>2</v>
      </c>
      <c r="W43" s="87">
        <v>2</v>
      </c>
      <c r="X43" s="87">
        <v>2</v>
      </c>
      <c r="Y43" s="87">
        <v>3</v>
      </c>
      <c r="Z43" s="87">
        <v>3</v>
      </c>
      <c r="AA43" s="87">
        <v>1</v>
      </c>
      <c r="AB43" s="87">
        <v>1</v>
      </c>
      <c r="AC43" s="87">
        <v>7</v>
      </c>
      <c r="AD43" s="87">
        <v>2</v>
      </c>
      <c r="AE43" s="87">
        <v>5</v>
      </c>
      <c r="AF43" s="87">
        <v>3</v>
      </c>
      <c r="AG43" s="87">
        <v>4</v>
      </c>
      <c r="AH43" s="87">
        <v>4</v>
      </c>
      <c r="AI43" s="87">
        <v>7</v>
      </c>
      <c r="AJ43" s="87">
        <v>2</v>
      </c>
    </row>
    <row r="44" spans="1:36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10</v>
      </c>
      <c r="Q44" s="87">
        <v>0</v>
      </c>
      <c r="R44" s="87">
        <v>0</v>
      </c>
      <c r="S44" s="87">
        <v>0</v>
      </c>
      <c r="T44" s="87">
        <v>0</v>
      </c>
      <c r="U44" s="87">
        <v>1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3</v>
      </c>
      <c r="AB44" s="87">
        <v>3</v>
      </c>
      <c r="AC44" s="87">
        <v>0</v>
      </c>
      <c r="AD44" s="87">
        <v>0</v>
      </c>
      <c r="AE44" s="87">
        <v>2</v>
      </c>
      <c r="AF44" s="87">
        <v>2</v>
      </c>
      <c r="AG44" s="87">
        <v>3</v>
      </c>
      <c r="AH44" s="87">
        <v>3</v>
      </c>
      <c r="AI44" s="87">
        <v>0</v>
      </c>
      <c r="AJ44" s="87">
        <v>0</v>
      </c>
    </row>
    <row r="45" spans="1:36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13</v>
      </c>
      <c r="Q45" s="87">
        <v>0</v>
      </c>
      <c r="R45" s="87">
        <v>0</v>
      </c>
      <c r="S45" s="87">
        <v>1</v>
      </c>
      <c r="T45" s="87">
        <v>1</v>
      </c>
      <c r="U45" s="87">
        <v>2</v>
      </c>
      <c r="V45" s="87">
        <v>2</v>
      </c>
      <c r="W45" s="87">
        <v>1</v>
      </c>
      <c r="X45" s="87">
        <v>1</v>
      </c>
      <c r="Y45" s="87">
        <v>1</v>
      </c>
      <c r="Z45" s="87">
        <v>1</v>
      </c>
      <c r="AA45" s="87">
        <v>1</v>
      </c>
      <c r="AB45" s="87">
        <v>1</v>
      </c>
      <c r="AC45" s="87">
        <v>1</v>
      </c>
      <c r="AD45" s="87">
        <v>1</v>
      </c>
      <c r="AE45" s="87">
        <v>2</v>
      </c>
      <c r="AF45" s="87">
        <v>2</v>
      </c>
      <c r="AG45" s="87">
        <v>1</v>
      </c>
      <c r="AH45" s="87">
        <v>1</v>
      </c>
      <c r="AI45" s="87">
        <v>3</v>
      </c>
      <c r="AJ45" s="87">
        <v>3</v>
      </c>
    </row>
    <row r="46" spans="1:36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5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1</v>
      </c>
      <c r="AD46" s="87">
        <v>1</v>
      </c>
      <c r="AE46" s="87">
        <v>1</v>
      </c>
      <c r="AF46" s="87">
        <v>1</v>
      </c>
      <c r="AG46" s="87">
        <v>2</v>
      </c>
      <c r="AH46" s="87">
        <v>1</v>
      </c>
      <c r="AI46" s="87">
        <v>1</v>
      </c>
      <c r="AJ46" s="87">
        <v>1</v>
      </c>
    </row>
    <row r="47" spans="1:36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6</v>
      </c>
      <c r="Q47" s="87">
        <v>0</v>
      </c>
      <c r="R47" s="87">
        <v>0</v>
      </c>
      <c r="S47" s="87">
        <v>1</v>
      </c>
      <c r="T47" s="87">
        <v>1</v>
      </c>
      <c r="U47" s="87">
        <v>0</v>
      </c>
      <c r="V47" s="87">
        <v>0</v>
      </c>
      <c r="W47" s="87">
        <v>0</v>
      </c>
      <c r="X47" s="87">
        <v>0</v>
      </c>
      <c r="Y47" s="87">
        <v>1</v>
      </c>
      <c r="Z47" s="87">
        <v>1</v>
      </c>
      <c r="AA47" s="87">
        <v>0</v>
      </c>
      <c r="AB47" s="87">
        <v>0</v>
      </c>
      <c r="AC47" s="87">
        <v>1</v>
      </c>
      <c r="AD47" s="87">
        <v>1</v>
      </c>
      <c r="AE47" s="87">
        <v>2</v>
      </c>
      <c r="AF47" s="87">
        <v>2</v>
      </c>
      <c r="AG47" s="87">
        <v>0</v>
      </c>
      <c r="AH47" s="87">
        <v>0</v>
      </c>
      <c r="AI47" s="87">
        <v>1</v>
      </c>
      <c r="AJ47" s="87">
        <v>1</v>
      </c>
    </row>
    <row r="48" spans="1:36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3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1</v>
      </c>
      <c r="W48" s="87">
        <v>2</v>
      </c>
      <c r="X48" s="87">
        <v>2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1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1</v>
      </c>
      <c r="X49" s="87">
        <v>1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5</v>
      </c>
      <c r="Q53" s="87">
        <v>0</v>
      </c>
      <c r="R53" s="87">
        <v>0</v>
      </c>
      <c r="S53" s="87">
        <v>2</v>
      </c>
      <c r="T53" s="87">
        <v>2</v>
      </c>
      <c r="U53" s="87">
        <v>1</v>
      </c>
      <c r="V53" s="87">
        <v>1</v>
      </c>
      <c r="W53" s="87">
        <v>1</v>
      </c>
      <c r="X53" s="87">
        <v>1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1</v>
      </c>
      <c r="AF53" s="87">
        <v>1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4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2</v>
      </c>
      <c r="AB54" s="87">
        <v>2</v>
      </c>
      <c r="AC54" s="87">
        <v>0</v>
      </c>
      <c r="AD54" s="87">
        <v>0</v>
      </c>
      <c r="AE54" s="87">
        <v>1</v>
      </c>
      <c r="AF54" s="87">
        <v>1</v>
      </c>
      <c r="AG54" s="87">
        <v>0</v>
      </c>
      <c r="AH54" s="87">
        <v>0</v>
      </c>
      <c r="AI54" s="87">
        <v>1</v>
      </c>
      <c r="AJ54" s="87">
        <v>1</v>
      </c>
    </row>
    <row r="55" spans="1:36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15</v>
      </c>
      <c r="Q55" s="87">
        <v>2</v>
      </c>
      <c r="R55" s="87">
        <v>2</v>
      </c>
      <c r="S55" s="87">
        <v>3</v>
      </c>
      <c r="T55" s="87">
        <v>3</v>
      </c>
      <c r="U55" s="87">
        <v>1</v>
      </c>
      <c r="V55" s="87">
        <v>0</v>
      </c>
      <c r="W55" s="87">
        <v>3</v>
      </c>
      <c r="X55" s="87">
        <v>3</v>
      </c>
      <c r="Y55" s="87">
        <v>2</v>
      </c>
      <c r="Z55" s="87">
        <v>2</v>
      </c>
      <c r="AA55" s="87">
        <v>1</v>
      </c>
      <c r="AB55" s="87">
        <v>0</v>
      </c>
      <c r="AC55" s="87">
        <v>2</v>
      </c>
      <c r="AD55" s="87">
        <v>2</v>
      </c>
      <c r="AE55" s="87">
        <v>0</v>
      </c>
      <c r="AF55" s="87">
        <v>0</v>
      </c>
      <c r="AG55" s="87">
        <v>1</v>
      </c>
      <c r="AH55" s="87">
        <v>1</v>
      </c>
      <c r="AI55" s="87">
        <v>0</v>
      </c>
      <c r="AJ55" s="87">
        <v>0</v>
      </c>
    </row>
    <row r="56" spans="1:36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24</v>
      </c>
      <c r="Q56" s="87">
        <v>0</v>
      </c>
      <c r="R56" s="87">
        <v>0</v>
      </c>
      <c r="S56" s="87">
        <v>1</v>
      </c>
      <c r="T56" s="87">
        <v>1</v>
      </c>
      <c r="U56" s="87">
        <v>7</v>
      </c>
      <c r="V56" s="87">
        <v>7</v>
      </c>
      <c r="W56" s="87">
        <v>1</v>
      </c>
      <c r="X56" s="87">
        <v>1</v>
      </c>
      <c r="Y56" s="87">
        <v>4</v>
      </c>
      <c r="Z56" s="87">
        <v>4</v>
      </c>
      <c r="AA56" s="87">
        <v>1</v>
      </c>
      <c r="AB56" s="87">
        <v>1</v>
      </c>
      <c r="AC56" s="87">
        <v>2</v>
      </c>
      <c r="AD56" s="87">
        <v>2</v>
      </c>
      <c r="AE56" s="87">
        <v>0</v>
      </c>
      <c r="AF56" s="87">
        <v>0</v>
      </c>
      <c r="AG56" s="87">
        <v>3</v>
      </c>
      <c r="AH56" s="87">
        <v>3</v>
      </c>
      <c r="AI56" s="87">
        <v>5</v>
      </c>
      <c r="AJ56" s="87">
        <v>5</v>
      </c>
    </row>
    <row r="57" spans="1:36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6</v>
      </c>
      <c r="Q59" s="87">
        <v>1</v>
      </c>
      <c r="R59" s="87">
        <v>1</v>
      </c>
      <c r="S59" s="87">
        <v>0</v>
      </c>
      <c r="T59" s="87">
        <v>0</v>
      </c>
      <c r="U59" s="87">
        <v>1</v>
      </c>
      <c r="V59" s="87">
        <v>1</v>
      </c>
      <c r="W59" s="87">
        <v>1</v>
      </c>
      <c r="X59" s="87">
        <v>1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1</v>
      </c>
      <c r="AF59" s="87">
        <v>1</v>
      </c>
      <c r="AG59" s="87">
        <v>2</v>
      </c>
      <c r="AH59" s="87">
        <v>2</v>
      </c>
      <c r="AI59" s="87">
        <v>0</v>
      </c>
      <c r="AJ59" s="87">
        <v>0</v>
      </c>
    </row>
    <row r="60" spans="1:36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56</v>
      </c>
      <c r="Q60" s="87">
        <v>1</v>
      </c>
      <c r="R60" s="87">
        <v>0</v>
      </c>
      <c r="S60" s="87">
        <v>5</v>
      </c>
      <c r="T60" s="87">
        <v>3</v>
      </c>
      <c r="U60" s="87">
        <v>7</v>
      </c>
      <c r="V60" s="87">
        <v>5</v>
      </c>
      <c r="W60" s="87">
        <v>4</v>
      </c>
      <c r="X60" s="87">
        <v>3</v>
      </c>
      <c r="Y60" s="87">
        <v>7</v>
      </c>
      <c r="Z60" s="87">
        <v>6</v>
      </c>
      <c r="AA60" s="87">
        <v>6</v>
      </c>
      <c r="AB60" s="87">
        <v>5</v>
      </c>
      <c r="AC60" s="87">
        <v>8</v>
      </c>
      <c r="AD60" s="87">
        <v>8</v>
      </c>
      <c r="AE60" s="87">
        <v>8</v>
      </c>
      <c r="AF60" s="87">
        <v>7</v>
      </c>
      <c r="AG60" s="87">
        <v>4</v>
      </c>
      <c r="AH60" s="87">
        <v>4</v>
      </c>
      <c r="AI60" s="87">
        <v>6</v>
      </c>
      <c r="AJ60" s="87">
        <v>6</v>
      </c>
    </row>
    <row r="61" spans="1:36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268</v>
      </c>
      <c r="Q61" s="87">
        <v>8</v>
      </c>
      <c r="R61" s="87">
        <v>7</v>
      </c>
      <c r="S61" s="87">
        <v>13</v>
      </c>
      <c r="T61" s="87">
        <v>8</v>
      </c>
      <c r="U61" s="87">
        <v>5</v>
      </c>
      <c r="V61" s="87">
        <v>3</v>
      </c>
      <c r="W61" s="87">
        <v>10</v>
      </c>
      <c r="X61" s="87">
        <v>5</v>
      </c>
      <c r="Y61" s="87">
        <v>22</v>
      </c>
      <c r="Z61" s="87">
        <v>16</v>
      </c>
      <c r="AA61" s="87">
        <v>24</v>
      </c>
      <c r="AB61" s="87">
        <v>16</v>
      </c>
      <c r="AC61" s="87">
        <v>45</v>
      </c>
      <c r="AD61" s="87">
        <v>34</v>
      </c>
      <c r="AE61" s="87">
        <v>44</v>
      </c>
      <c r="AF61" s="87">
        <v>32</v>
      </c>
      <c r="AG61" s="87">
        <v>58</v>
      </c>
      <c r="AH61" s="87">
        <v>48</v>
      </c>
      <c r="AI61" s="87">
        <v>39</v>
      </c>
      <c r="AJ61" s="87">
        <v>30</v>
      </c>
    </row>
    <row r="62" spans="1:36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7</v>
      </c>
      <c r="Q65" s="87">
        <v>0</v>
      </c>
      <c r="R65" s="87">
        <v>0</v>
      </c>
      <c r="S65" s="87">
        <v>1</v>
      </c>
      <c r="T65" s="87">
        <v>1</v>
      </c>
      <c r="U65" s="87">
        <v>4</v>
      </c>
      <c r="V65" s="87">
        <v>4</v>
      </c>
      <c r="W65" s="87">
        <v>0</v>
      </c>
      <c r="X65" s="87">
        <v>0</v>
      </c>
      <c r="Y65" s="87">
        <v>1</v>
      </c>
      <c r="Z65" s="87">
        <v>1</v>
      </c>
      <c r="AA65" s="87">
        <v>1</v>
      </c>
      <c r="AB65" s="87">
        <v>1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7</v>
      </c>
      <c r="Q66" s="87">
        <v>0</v>
      </c>
      <c r="R66" s="87">
        <v>0</v>
      </c>
      <c r="S66" s="87">
        <v>1</v>
      </c>
      <c r="T66" s="87">
        <v>1</v>
      </c>
      <c r="U66" s="87">
        <v>4</v>
      </c>
      <c r="V66" s="87">
        <v>4</v>
      </c>
      <c r="W66" s="87">
        <v>0</v>
      </c>
      <c r="X66" s="87">
        <v>0</v>
      </c>
      <c r="Y66" s="87">
        <v>1</v>
      </c>
      <c r="Z66" s="87">
        <v>1</v>
      </c>
      <c r="AA66" s="87">
        <v>1</v>
      </c>
      <c r="AB66" s="87">
        <v>1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11</v>
      </c>
      <c r="Q67" s="87">
        <v>1</v>
      </c>
      <c r="R67" s="87">
        <v>0</v>
      </c>
      <c r="S67" s="87">
        <v>0</v>
      </c>
      <c r="T67" s="87">
        <v>0</v>
      </c>
      <c r="U67" s="87">
        <v>3</v>
      </c>
      <c r="V67" s="87">
        <v>2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2</v>
      </c>
      <c r="AD67" s="87">
        <v>2</v>
      </c>
      <c r="AE67" s="87">
        <v>2</v>
      </c>
      <c r="AF67" s="87">
        <v>2</v>
      </c>
      <c r="AG67" s="87">
        <v>2</v>
      </c>
      <c r="AH67" s="87">
        <v>2</v>
      </c>
      <c r="AI67" s="87">
        <v>1</v>
      </c>
      <c r="AJ67" s="87">
        <v>1</v>
      </c>
    </row>
    <row r="68" spans="1:36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10</v>
      </c>
      <c r="Q68" s="87">
        <v>1</v>
      </c>
      <c r="R68" s="87">
        <v>0</v>
      </c>
      <c r="S68" s="87">
        <v>0</v>
      </c>
      <c r="T68" s="87">
        <v>0</v>
      </c>
      <c r="U68" s="87">
        <v>2</v>
      </c>
      <c r="V68" s="87">
        <v>2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2</v>
      </c>
      <c r="AD68" s="87">
        <v>2</v>
      </c>
      <c r="AE68" s="87">
        <v>2</v>
      </c>
      <c r="AF68" s="87">
        <v>2</v>
      </c>
      <c r="AG68" s="87">
        <v>2</v>
      </c>
      <c r="AH68" s="87">
        <v>2</v>
      </c>
      <c r="AI68" s="87">
        <v>1</v>
      </c>
      <c r="AJ68" s="87">
        <v>1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8" t="s">
        <v>21746</v>
      </c>
      <c r="Q72" s="308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9" t="s">
        <v>10932</v>
      </c>
      <c r="Q73" s="310"/>
      <c r="R73" s="306"/>
      <c r="S73" s="306"/>
      <c r="T73" s="306"/>
      <c r="V73" s="306"/>
      <c r="W73" s="306"/>
      <c r="X73" s="306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7" t="s">
        <v>10933</v>
      </c>
      <c r="S74" s="307"/>
      <c r="T74" s="307"/>
      <c r="V74" s="307" t="s">
        <v>10934</v>
      </c>
      <c r="W74" s="307"/>
      <c r="X74" s="307"/>
      <c r="Y74" s="109" t="s">
        <v>10935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6"/>
      <c r="S76" s="306"/>
      <c r="T76" s="306"/>
      <c r="V76" s="304"/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7" t="s">
        <v>10936</v>
      </c>
      <c r="S77" s="307"/>
      <c r="T77" s="307"/>
      <c r="V77" s="305" t="s">
        <v>10937</v>
      </c>
      <c r="W77" s="305"/>
      <c r="X77" s="305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workbookViewId="0">
      <selection activeCell="C2" sqref="C2"/>
    </sheetView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10975</v>
      </c>
      <c r="D2" s="67">
        <v>1</v>
      </c>
      <c r="E2" s="68" t="s">
        <v>10976</v>
      </c>
    </row>
    <row r="3" spans="1:5" ht="15">
      <c r="A3" s="64">
        <v>2</v>
      </c>
      <c r="B3" s="65">
        <v>10122</v>
      </c>
      <c r="C3" s="66" t="s">
        <v>10977</v>
      </c>
      <c r="D3" s="67">
        <v>2</v>
      </c>
      <c r="E3" s="68" t="s">
        <v>10978</v>
      </c>
    </row>
    <row r="4" spans="1:5" ht="15">
      <c r="A4" s="64">
        <v>3</v>
      </c>
      <c r="B4" s="65">
        <v>10490</v>
      </c>
      <c r="C4" s="66" t="s">
        <v>10979</v>
      </c>
      <c r="D4" s="67">
        <v>3</v>
      </c>
      <c r="E4" s="68" t="s">
        <v>10980</v>
      </c>
    </row>
    <row r="5" spans="1:5" ht="15">
      <c r="A5" s="64">
        <v>4</v>
      </c>
      <c r="B5" s="65">
        <v>11078</v>
      </c>
      <c r="C5" s="66" t="s">
        <v>10981</v>
      </c>
      <c r="D5" s="67">
        <v>4</v>
      </c>
      <c r="E5" s="68" t="s">
        <v>10982</v>
      </c>
    </row>
    <row r="6" spans="1:5" ht="15">
      <c r="A6" s="64">
        <v>5</v>
      </c>
      <c r="B6" s="65">
        <v>11144</v>
      </c>
      <c r="C6" s="66" t="s">
        <v>10983</v>
      </c>
      <c r="D6" s="67">
        <v>5</v>
      </c>
      <c r="E6" s="68" t="s">
        <v>10984</v>
      </c>
    </row>
    <row r="7" spans="1:5" ht="15">
      <c r="A7" s="64">
        <v>6</v>
      </c>
      <c r="B7" s="65">
        <v>11213</v>
      </c>
      <c r="C7" s="66" t="s">
        <v>10985</v>
      </c>
      <c r="D7" s="67">
        <v>6</v>
      </c>
      <c r="E7" s="68" t="s">
        <v>10986</v>
      </c>
    </row>
    <row r="8" spans="1:5" ht="15">
      <c r="A8" s="64">
        <v>7</v>
      </c>
      <c r="B8" s="65">
        <v>11289</v>
      </c>
      <c r="C8" s="66" t="s">
        <v>10987</v>
      </c>
      <c r="D8" s="67">
        <v>7</v>
      </c>
      <c r="E8" s="68" t="s">
        <v>10980</v>
      </c>
    </row>
    <row r="9" spans="1:5" ht="15">
      <c r="A9" s="64">
        <v>8</v>
      </c>
      <c r="B9" s="65">
        <v>11394</v>
      </c>
      <c r="C9" s="66" t="s">
        <v>10988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10989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10990</v>
      </c>
      <c r="D11" s="67">
        <v>10</v>
      </c>
      <c r="E11" s="68" t="s">
        <v>10991</v>
      </c>
    </row>
    <row r="12" spans="1:5" ht="15">
      <c r="A12" s="64">
        <v>11</v>
      </c>
      <c r="B12" s="65">
        <v>11453</v>
      </c>
      <c r="C12" s="66" t="s">
        <v>10992</v>
      </c>
      <c r="D12" s="67">
        <v>11</v>
      </c>
      <c r="E12" s="68" t="s">
        <v>10993</v>
      </c>
    </row>
    <row r="13" spans="1:5" ht="15">
      <c r="A13" s="64">
        <v>12</v>
      </c>
      <c r="B13" s="65">
        <v>11463</v>
      </c>
      <c r="C13" s="70" t="s">
        <v>10994</v>
      </c>
      <c r="D13" s="67">
        <v>12</v>
      </c>
      <c r="E13" s="68" t="s">
        <v>10993</v>
      </c>
    </row>
    <row r="14" spans="1:5" ht="15">
      <c r="A14" s="64">
        <v>13</v>
      </c>
      <c r="B14" s="65">
        <v>11465</v>
      </c>
      <c r="C14" s="66" t="s">
        <v>10995</v>
      </c>
      <c r="D14" s="67">
        <v>13</v>
      </c>
      <c r="E14" s="68" t="s">
        <v>10996</v>
      </c>
    </row>
    <row r="15" spans="1:5" ht="15">
      <c r="A15" s="64">
        <v>14</v>
      </c>
      <c r="B15" s="65">
        <v>11476</v>
      </c>
      <c r="C15" s="66" t="s">
        <v>10997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10998</v>
      </c>
      <c r="D16" s="67">
        <v>15</v>
      </c>
      <c r="E16" s="68" t="s">
        <v>10999</v>
      </c>
    </row>
    <row r="17" spans="1:5" ht="15">
      <c r="A17" s="64">
        <v>16</v>
      </c>
      <c r="B17" s="65">
        <v>11614</v>
      </c>
      <c r="C17" s="66" t="s">
        <v>15126</v>
      </c>
      <c r="D17" s="67">
        <v>16</v>
      </c>
      <c r="E17" s="68" t="s">
        <v>10999</v>
      </c>
    </row>
    <row r="18" spans="1:5" ht="15">
      <c r="A18" s="64">
        <v>17</v>
      </c>
      <c r="B18" s="65">
        <v>11622</v>
      </c>
      <c r="C18" s="66" t="s">
        <v>15127</v>
      </c>
      <c r="D18" s="67">
        <v>17</v>
      </c>
      <c r="E18" s="68" t="s">
        <v>15128</v>
      </c>
    </row>
    <row r="19" spans="1:5" ht="15">
      <c r="A19" s="64">
        <v>18</v>
      </c>
      <c r="B19" s="65">
        <v>11646</v>
      </c>
      <c r="C19" s="66" t="s">
        <v>15129</v>
      </c>
      <c r="D19" s="67">
        <v>18</v>
      </c>
      <c r="E19" s="68" t="s">
        <v>10980</v>
      </c>
    </row>
    <row r="20" spans="1:5" ht="15">
      <c r="A20" s="64">
        <v>19</v>
      </c>
      <c r="B20" s="65">
        <v>11768</v>
      </c>
      <c r="C20" s="66" t="s">
        <v>15130</v>
      </c>
      <c r="D20" s="67">
        <v>19</v>
      </c>
      <c r="E20" s="68" t="s">
        <v>15131</v>
      </c>
    </row>
    <row r="21" spans="1:5" ht="15">
      <c r="A21" s="64">
        <v>20</v>
      </c>
      <c r="B21" s="65">
        <v>11781</v>
      </c>
      <c r="C21" s="66" t="s">
        <v>15132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15133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15134</v>
      </c>
      <c r="D23" s="67">
        <v>22</v>
      </c>
      <c r="E23" s="68" t="s">
        <v>10980</v>
      </c>
    </row>
    <row r="24" spans="1:5" ht="15">
      <c r="A24" s="64">
        <v>23</v>
      </c>
      <c r="B24" s="65">
        <v>11804</v>
      </c>
      <c r="C24" s="66" t="s">
        <v>15135</v>
      </c>
      <c r="D24" s="67">
        <v>23</v>
      </c>
      <c r="E24" s="68" t="s">
        <v>10978</v>
      </c>
    </row>
    <row r="25" spans="1:5" ht="15">
      <c r="A25" s="64">
        <v>24</v>
      </c>
      <c r="B25" s="65">
        <v>11806</v>
      </c>
      <c r="C25" s="66" t="s">
        <v>15136</v>
      </c>
      <c r="D25" s="67">
        <v>24</v>
      </c>
      <c r="E25" s="68" t="s">
        <v>10984</v>
      </c>
    </row>
    <row r="26" spans="1:5" ht="15">
      <c r="A26" s="64">
        <v>25</v>
      </c>
      <c r="B26" s="65">
        <v>11827</v>
      </c>
      <c r="C26" s="66" t="s">
        <v>15137</v>
      </c>
      <c r="D26" s="67">
        <v>25</v>
      </c>
      <c r="E26" s="68" t="s">
        <v>10978</v>
      </c>
    </row>
    <row r="27" spans="1:5" ht="15">
      <c r="A27" s="64">
        <v>26</v>
      </c>
      <c r="B27" s="65">
        <v>11830</v>
      </c>
      <c r="C27" s="66" t="s">
        <v>15138</v>
      </c>
      <c r="D27" s="67">
        <v>26</v>
      </c>
      <c r="E27" s="68" t="s">
        <v>10978</v>
      </c>
    </row>
    <row r="28" spans="1:5" ht="15">
      <c r="A28" s="64">
        <v>27</v>
      </c>
      <c r="B28" s="65">
        <v>11833</v>
      </c>
      <c r="C28" s="70" t="s">
        <v>15139</v>
      </c>
      <c r="D28" s="67">
        <v>27</v>
      </c>
      <c r="E28" s="68" t="s">
        <v>10978</v>
      </c>
    </row>
    <row r="29" spans="1:5" ht="15">
      <c r="A29" s="64">
        <v>28</v>
      </c>
      <c r="B29" s="65">
        <v>11856</v>
      </c>
      <c r="C29" s="66" t="s">
        <v>15140</v>
      </c>
      <c r="D29" s="67">
        <v>28</v>
      </c>
      <c r="E29" s="68" t="s">
        <v>10993</v>
      </c>
    </row>
    <row r="30" spans="1:5" ht="15">
      <c r="A30" s="64">
        <v>29</v>
      </c>
      <c r="B30" s="65">
        <v>11997</v>
      </c>
      <c r="C30" s="66" t="s">
        <v>15141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15142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15143</v>
      </c>
      <c r="D32" s="67">
        <v>31</v>
      </c>
      <c r="E32" s="68" t="s">
        <v>10984</v>
      </c>
    </row>
    <row r="33" spans="1:5" ht="15">
      <c r="A33" s="64">
        <v>32</v>
      </c>
      <c r="B33" s="65">
        <v>12231</v>
      </c>
      <c r="C33" s="66" t="s">
        <v>15144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15145</v>
      </c>
      <c r="D34" s="67">
        <v>33</v>
      </c>
      <c r="E34" s="68" t="s">
        <v>10980</v>
      </c>
    </row>
    <row r="35" spans="1:5" ht="15">
      <c r="A35" s="64">
        <v>34</v>
      </c>
      <c r="B35" s="65">
        <v>12269</v>
      </c>
      <c r="C35" s="66" t="s">
        <v>15146</v>
      </c>
      <c r="D35" s="67">
        <v>34</v>
      </c>
      <c r="E35" s="68" t="s">
        <v>15128</v>
      </c>
    </row>
    <row r="36" spans="1:5" ht="15">
      <c r="A36" s="64">
        <v>35</v>
      </c>
      <c r="B36" s="65">
        <v>12460</v>
      </c>
      <c r="C36" s="66" t="s">
        <v>13894</v>
      </c>
      <c r="D36" s="67">
        <v>35</v>
      </c>
      <c r="E36" s="68" t="s">
        <v>10982</v>
      </c>
    </row>
    <row r="37" spans="1:5" ht="15">
      <c r="A37" s="64">
        <v>36</v>
      </c>
      <c r="B37" s="65">
        <v>12571</v>
      </c>
      <c r="C37" s="66" t="s">
        <v>13895</v>
      </c>
      <c r="D37" s="67">
        <v>36</v>
      </c>
      <c r="E37" s="68" t="s">
        <v>15128</v>
      </c>
    </row>
    <row r="38" spans="1:5" ht="15">
      <c r="A38" s="64">
        <v>37</v>
      </c>
      <c r="B38" s="65">
        <v>12618</v>
      </c>
      <c r="C38" s="66" t="s">
        <v>13896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13897</v>
      </c>
      <c r="D39" s="67">
        <v>38</v>
      </c>
      <c r="E39" s="68" t="s">
        <v>10984</v>
      </c>
    </row>
    <row r="40" spans="1:5" ht="15">
      <c r="A40" s="64">
        <v>39</v>
      </c>
      <c r="B40" s="65">
        <v>12720</v>
      </c>
      <c r="C40" s="66" t="s">
        <v>13898</v>
      </c>
      <c r="D40" s="67">
        <v>39</v>
      </c>
      <c r="E40" s="68" t="s">
        <v>15131</v>
      </c>
    </row>
    <row r="41" spans="1:5" ht="15">
      <c r="A41" s="64">
        <v>40</v>
      </c>
      <c r="B41" s="65">
        <v>12747</v>
      </c>
      <c r="C41" s="66" t="s">
        <v>13899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13900</v>
      </c>
      <c r="D42" s="67">
        <v>41</v>
      </c>
      <c r="E42" s="68" t="s">
        <v>15131</v>
      </c>
    </row>
    <row r="43" spans="1:5" ht="15">
      <c r="A43" s="64">
        <v>42</v>
      </c>
      <c r="B43" s="65">
        <v>12776</v>
      </c>
      <c r="C43" s="66" t="s">
        <v>13901</v>
      </c>
      <c r="D43" s="67">
        <v>42</v>
      </c>
      <c r="E43" s="68" t="s">
        <v>10982</v>
      </c>
    </row>
    <row r="44" spans="1:5" ht="15">
      <c r="A44" s="64">
        <v>43</v>
      </c>
      <c r="B44" s="65">
        <v>12913</v>
      </c>
      <c r="C44" s="66" t="s">
        <v>13902</v>
      </c>
      <c r="D44" s="67">
        <v>43</v>
      </c>
      <c r="E44" s="68" t="s">
        <v>10986</v>
      </c>
    </row>
    <row r="45" spans="1:5" ht="15">
      <c r="A45" s="64">
        <v>44</v>
      </c>
      <c r="B45" s="65">
        <v>12916</v>
      </c>
      <c r="C45" s="66" t="s">
        <v>13903</v>
      </c>
      <c r="D45" s="67">
        <v>44</v>
      </c>
      <c r="E45" s="68" t="s">
        <v>13904</v>
      </c>
    </row>
    <row r="46" spans="1:5" ht="15">
      <c r="A46" s="64">
        <v>45</v>
      </c>
      <c r="B46" s="65">
        <v>12985</v>
      </c>
      <c r="C46" s="66" t="s">
        <v>13905</v>
      </c>
      <c r="D46" s="67">
        <v>45</v>
      </c>
      <c r="E46" s="68" t="s">
        <v>10999</v>
      </c>
    </row>
    <row r="47" spans="1:5" ht="15">
      <c r="A47" s="64">
        <v>46</v>
      </c>
      <c r="B47" s="65">
        <v>13108</v>
      </c>
      <c r="C47" s="66" t="s">
        <v>13906</v>
      </c>
      <c r="D47" s="67">
        <v>46</v>
      </c>
      <c r="E47" s="68" t="s">
        <v>15131</v>
      </c>
    </row>
    <row r="48" spans="1:5" ht="15">
      <c r="A48" s="64">
        <v>47</v>
      </c>
      <c r="B48" s="65">
        <v>13148</v>
      </c>
      <c r="C48" s="66" t="s">
        <v>13907</v>
      </c>
      <c r="D48" s="67">
        <v>47</v>
      </c>
      <c r="E48" s="68" t="s">
        <v>13908</v>
      </c>
    </row>
    <row r="49" spans="1:5" ht="15">
      <c r="A49" s="64">
        <v>48</v>
      </c>
      <c r="B49" s="65">
        <v>13162</v>
      </c>
      <c r="C49" s="66" t="s">
        <v>13909</v>
      </c>
      <c r="D49" s="67">
        <v>48</v>
      </c>
      <c r="E49" s="68" t="s">
        <v>10986</v>
      </c>
    </row>
    <row r="50" spans="1:5" ht="15">
      <c r="A50" s="64">
        <v>49</v>
      </c>
      <c r="B50" s="65">
        <v>13219</v>
      </c>
      <c r="C50" s="66" t="s">
        <v>13910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13911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13912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13913</v>
      </c>
      <c r="D53" s="67">
        <v>52</v>
      </c>
      <c r="E53" s="68" t="s">
        <v>10986</v>
      </c>
    </row>
    <row r="54" spans="1:5" ht="15">
      <c r="A54" s="64">
        <v>53</v>
      </c>
      <c r="B54" s="65">
        <v>13261</v>
      </c>
      <c r="C54" s="66" t="s">
        <v>13914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13915</v>
      </c>
      <c r="D55" s="67">
        <v>54</v>
      </c>
      <c r="E55" s="68" t="s">
        <v>10999</v>
      </c>
    </row>
    <row r="56" spans="1:5" ht="15">
      <c r="A56" s="64">
        <v>55</v>
      </c>
      <c r="B56" s="65">
        <v>13265</v>
      </c>
      <c r="C56" s="70" t="s">
        <v>13916</v>
      </c>
      <c r="D56" s="67">
        <v>55</v>
      </c>
      <c r="E56" s="68" t="s">
        <v>10986</v>
      </c>
    </row>
    <row r="57" spans="1:5" ht="15">
      <c r="A57" s="64">
        <v>56</v>
      </c>
      <c r="B57" s="65">
        <v>13267</v>
      </c>
      <c r="C57" s="66" t="s">
        <v>13917</v>
      </c>
      <c r="D57" s="67">
        <v>56</v>
      </c>
      <c r="E57" s="68" t="s">
        <v>10978</v>
      </c>
    </row>
    <row r="58" spans="1:5" ht="15">
      <c r="A58" s="64">
        <v>57</v>
      </c>
      <c r="B58" s="65">
        <v>13269</v>
      </c>
      <c r="C58" s="66" t="s">
        <v>13918</v>
      </c>
      <c r="D58" s="67">
        <v>57</v>
      </c>
      <c r="E58" s="68" t="s">
        <v>10999</v>
      </c>
    </row>
    <row r="59" spans="1:5" ht="15">
      <c r="A59" s="64">
        <v>58</v>
      </c>
      <c r="B59" s="65">
        <v>13271</v>
      </c>
      <c r="C59" s="66" t="s">
        <v>12635</v>
      </c>
      <c r="D59" s="67">
        <v>58</v>
      </c>
      <c r="E59" s="68" t="s">
        <v>10978</v>
      </c>
    </row>
    <row r="60" spans="1:5" ht="15">
      <c r="A60" s="64">
        <v>59</v>
      </c>
      <c r="B60" s="65">
        <v>13275</v>
      </c>
      <c r="C60" s="66" t="s">
        <v>12636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12637</v>
      </c>
      <c r="D61" s="67">
        <v>60</v>
      </c>
      <c r="E61" s="68" t="s">
        <v>10984</v>
      </c>
    </row>
    <row r="62" spans="1:5" ht="15">
      <c r="A62" s="64">
        <v>61</v>
      </c>
      <c r="B62" s="65">
        <v>13289</v>
      </c>
      <c r="C62" s="70" t="s">
        <v>12638</v>
      </c>
      <c r="D62" s="67">
        <v>61</v>
      </c>
      <c r="E62" s="68" t="s">
        <v>10986</v>
      </c>
    </row>
    <row r="63" spans="1:5" ht="15">
      <c r="A63" s="64">
        <v>62</v>
      </c>
      <c r="B63" s="65">
        <v>13301</v>
      </c>
      <c r="C63" s="66" t="s">
        <v>12639</v>
      </c>
      <c r="D63" s="67">
        <v>62</v>
      </c>
      <c r="E63" s="68" t="s">
        <v>15128</v>
      </c>
    </row>
    <row r="64" spans="1:5" ht="15">
      <c r="A64" s="64">
        <v>63</v>
      </c>
      <c r="B64" s="65">
        <v>13302</v>
      </c>
      <c r="C64" s="66" t="s">
        <v>12640</v>
      </c>
      <c r="D64" s="67">
        <v>63</v>
      </c>
      <c r="E64" s="68" t="s">
        <v>10978</v>
      </c>
    </row>
    <row r="65" spans="1:5" ht="15">
      <c r="A65" s="64">
        <v>64</v>
      </c>
      <c r="B65" s="65">
        <v>13304</v>
      </c>
      <c r="C65" s="66" t="s">
        <v>12641</v>
      </c>
      <c r="D65" s="67">
        <v>64</v>
      </c>
      <c r="E65" s="68" t="s">
        <v>10999</v>
      </c>
    </row>
    <row r="66" spans="1:5" ht="15">
      <c r="A66" s="64">
        <v>65</v>
      </c>
      <c r="B66" s="65">
        <v>13306</v>
      </c>
      <c r="C66" s="66" t="s">
        <v>12642</v>
      </c>
      <c r="D66" s="67">
        <v>65</v>
      </c>
      <c r="E66" s="68" t="s">
        <v>15128</v>
      </c>
    </row>
    <row r="67" spans="1:5" ht="15">
      <c r="A67" s="64">
        <v>66</v>
      </c>
      <c r="B67" s="65">
        <v>13310</v>
      </c>
      <c r="C67" s="70" t="s">
        <v>12643</v>
      </c>
      <c r="D67" s="67">
        <v>66</v>
      </c>
      <c r="E67" s="68" t="s">
        <v>12644</v>
      </c>
    </row>
    <row r="68" spans="1:5" ht="15">
      <c r="A68" s="64">
        <v>67</v>
      </c>
      <c r="B68" s="65">
        <v>13312</v>
      </c>
      <c r="C68" s="66" t="s">
        <v>12645</v>
      </c>
      <c r="D68" s="67">
        <v>67</v>
      </c>
      <c r="E68" s="68" t="s">
        <v>10978</v>
      </c>
    </row>
    <row r="69" spans="1:5" ht="15">
      <c r="A69" s="64">
        <v>68</v>
      </c>
      <c r="B69" s="65">
        <v>13313</v>
      </c>
      <c r="C69" s="70" t="s">
        <v>12646</v>
      </c>
      <c r="D69" s="67">
        <v>68</v>
      </c>
      <c r="E69" s="68" t="s">
        <v>10978</v>
      </c>
    </row>
    <row r="70" spans="1:5" ht="15">
      <c r="A70" s="64">
        <v>69</v>
      </c>
      <c r="B70" s="65">
        <v>13315</v>
      </c>
      <c r="C70" s="70" t="s">
        <v>12647</v>
      </c>
      <c r="D70" s="67">
        <v>69</v>
      </c>
      <c r="E70" s="68" t="s">
        <v>10986</v>
      </c>
    </row>
    <row r="71" spans="1:5" ht="15">
      <c r="A71" s="64">
        <v>70</v>
      </c>
      <c r="B71" s="65">
        <v>13317</v>
      </c>
      <c r="C71" s="66" t="s">
        <v>12648</v>
      </c>
      <c r="D71" s="67">
        <v>70</v>
      </c>
      <c r="E71" s="68" t="s">
        <v>10993</v>
      </c>
    </row>
    <row r="72" spans="1:5" ht="15">
      <c r="A72" s="64">
        <v>71</v>
      </c>
      <c r="B72" s="65">
        <v>13319</v>
      </c>
      <c r="C72" s="70" t="s">
        <v>12649</v>
      </c>
      <c r="D72" s="67">
        <v>71</v>
      </c>
      <c r="E72" s="68" t="s">
        <v>10984</v>
      </c>
    </row>
    <row r="73" spans="1:5" ht="15">
      <c r="A73" s="64">
        <v>72</v>
      </c>
      <c r="B73" s="65">
        <v>13321</v>
      </c>
      <c r="C73" s="66" t="s">
        <v>12650</v>
      </c>
      <c r="D73" s="67">
        <v>72</v>
      </c>
      <c r="E73" s="68" t="s">
        <v>10993</v>
      </c>
    </row>
    <row r="74" spans="1:5" ht="15">
      <c r="A74" s="64">
        <v>73</v>
      </c>
      <c r="B74" s="65">
        <v>13322</v>
      </c>
      <c r="C74" s="70" t="s">
        <v>12651</v>
      </c>
      <c r="D74" s="67">
        <v>73</v>
      </c>
      <c r="E74" s="68" t="s">
        <v>10980</v>
      </c>
    </row>
    <row r="75" spans="1:5" ht="15">
      <c r="A75" s="64">
        <v>74</v>
      </c>
      <c r="B75" s="65">
        <v>13324</v>
      </c>
      <c r="C75" s="66" t="s">
        <v>12396</v>
      </c>
      <c r="D75" s="67">
        <v>74</v>
      </c>
      <c r="E75" s="68" t="s">
        <v>10999</v>
      </c>
    </row>
    <row r="76" spans="1:5" ht="15">
      <c r="A76" s="64">
        <v>75</v>
      </c>
      <c r="B76" s="65">
        <v>13361</v>
      </c>
      <c r="C76" s="66" t="s">
        <v>12397</v>
      </c>
      <c r="D76" s="67">
        <v>75</v>
      </c>
      <c r="E76" s="68" t="s">
        <v>10984</v>
      </c>
    </row>
    <row r="77" spans="1:5" ht="15">
      <c r="A77" s="64">
        <v>76</v>
      </c>
      <c r="B77" s="65">
        <v>13413</v>
      </c>
      <c r="C77" s="66" t="s">
        <v>12398</v>
      </c>
      <c r="D77" s="67">
        <v>76</v>
      </c>
      <c r="E77" s="68" t="s">
        <v>15131</v>
      </c>
    </row>
    <row r="78" spans="1:5" ht="15">
      <c r="A78" s="64">
        <v>77</v>
      </c>
      <c r="B78" s="65">
        <v>13450</v>
      </c>
      <c r="C78" s="66" t="s">
        <v>12399</v>
      </c>
      <c r="D78" s="67">
        <v>77</v>
      </c>
      <c r="E78" s="68" t="s">
        <v>13908</v>
      </c>
    </row>
    <row r="79" spans="1:5" ht="15">
      <c r="A79" s="64">
        <v>78</v>
      </c>
      <c r="B79" s="65">
        <v>13460</v>
      </c>
      <c r="C79" s="66" t="s">
        <v>12400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12401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12402</v>
      </c>
      <c r="D81" s="67">
        <v>80</v>
      </c>
      <c r="E81" s="68" t="s">
        <v>10986</v>
      </c>
    </row>
    <row r="82" spans="1:5" ht="15">
      <c r="A82" s="64">
        <v>81</v>
      </c>
      <c r="B82" s="65">
        <v>13598</v>
      </c>
      <c r="C82" s="66" t="s">
        <v>12403</v>
      </c>
      <c r="D82" s="67">
        <v>81</v>
      </c>
      <c r="E82" s="68" t="s">
        <v>10999</v>
      </c>
    </row>
    <row r="83" spans="1:5" ht="15">
      <c r="A83" s="64">
        <v>82</v>
      </c>
      <c r="B83" s="65">
        <v>13616</v>
      </c>
      <c r="C83" s="66" t="s">
        <v>12404</v>
      </c>
      <c r="D83" s="67">
        <v>82</v>
      </c>
      <c r="E83" s="68" t="s">
        <v>10984</v>
      </c>
    </row>
    <row r="84" spans="1:5" ht="15">
      <c r="A84" s="64">
        <v>83</v>
      </c>
      <c r="B84" s="65">
        <v>13631</v>
      </c>
      <c r="C84" s="66" t="s">
        <v>13558</v>
      </c>
      <c r="D84" s="67">
        <v>83</v>
      </c>
      <c r="E84" s="68" t="s">
        <v>10999</v>
      </c>
    </row>
    <row r="85" spans="1:5" ht="15">
      <c r="A85" s="64">
        <v>84</v>
      </c>
      <c r="B85" s="65">
        <v>13650</v>
      </c>
      <c r="C85" s="66" t="s">
        <v>13559</v>
      </c>
      <c r="D85" s="67">
        <v>84</v>
      </c>
      <c r="E85" s="68" t="s">
        <v>10980</v>
      </c>
    </row>
    <row r="86" spans="1:5" ht="15">
      <c r="A86" s="64">
        <v>85</v>
      </c>
      <c r="B86" s="65">
        <v>13652</v>
      </c>
      <c r="C86" s="66" t="s">
        <v>13560</v>
      </c>
      <c r="D86" s="67">
        <v>85</v>
      </c>
      <c r="E86" s="68" t="s">
        <v>10978</v>
      </c>
    </row>
    <row r="87" spans="1:5" ht="15">
      <c r="A87" s="64">
        <v>86</v>
      </c>
      <c r="B87" s="65">
        <v>13689</v>
      </c>
      <c r="C87" s="66" t="s">
        <v>12103</v>
      </c>
      <c r="D87" s="67">
        <v>86</v>
      </c>
      <c r="E87" s="68" t="s">
        <v>10993</v>
      </c>
    </row>
    <row r="88" spans="1:5" ht="15">
      <c r="A88" s="64">
        <v>87</v>
      </c>
      <c r="B88" s="65">
        <v>13775</v>
      </c>
      <c r="C88" s="66" t="s">
        <v>12104</v>
      </c>
      <c r="D88" s="67">
        <v>87</v>
      </c>
      <c r="E88" s="68" t="s">
        <v>10978</v>
      </c>
    </row>
    <row r="89" spans="1:5" ht="15">
      <c r="A89" s="64">
        <v>88</v>
      </c>
      <c r="B89" s="65">
        <v>13786</v>
      </c>
      <c r="C89" s="66" t="s">
        <v>12105</v>
      </c>
      <c r="D89" s="67">
        <v>88</v>
      </c>
      <c r="E89" s="68" t="s">
        <v>10978</v>
      </c>
    </row>
    <row r="90" spans="1:5" ht="15">
      <c r="A90" s="64">
        <v>89</v>
      </c>
      <c r="B90" s="65">
        <v>13790</v>
      </c>
      <c r="C90" s="66" t="s">
        <v>12106</v>
      </c>
      <c r="D90" s="67">
        <v>89</v>
      </c>
      <c r="E90" s="68" t="s">
        <v>10978</v>
      </c>
    </row>
    <row r="91" spans="1:5" ht="15">
      <c r="A91" s="64">
        <v>90</v>
      </c>
      <c r="B91" s="65">
        <v>13891</v>
      </c>
      <c r="C91" s="66" t="s">
        <v>12107</v>
      </c>
      <c r="D91" s="67">
        <v>90</v>
      </c>
      <c r="E91" s="68" t="s">
        <v>10982</v>
      </c>
    </row>
    <row r="92" spans="1:5" ht="15">
      <c r="A92" s="64">
        <v>91</v>
      </c>
      <c r="B92" s="65">
        <v>13910</v>
      </c>
      <c r="C92" s="66" t="s">
        <v>12108</v>
      </c>
      <c r="D92" s="67">
        <v>91</v>
      </c>
      <c r="E92" s="68" t="s">
        <v>10978</v>
      </c>
    </row>
    <row r="93" spans="1:5" ht="15">
      <c r="A93" s="64">
        <v>92</v>
      </c>
      <c r="B93" s="65">
        <v>13967</v>
      </c>
      <c r="C93" s="66" t="s">
        <v>12109</v>
      </c>
      <c r="D93" s="67">
        <v>92</v>
      </c>
      <c r="E93" s="68" t="s">
        <v>10986</v>
      </c>
    </row>
    <row r="94" spans="1:5" ht="15">
      <c r="A94" s="64">
        <v>93</v>
      </c>
      <c r="B94" s="65">
        <v>13977</v>
      </c>
      <c r="C94" s="66" t="s">
        <v>12110</v>
      </c>
      <c r="D94" s="67">
        <v>93</v>
      </c>
      <c r="E94" s="68" t="s">
        <v>15128</v>
      </c>
    </row>
    <row r="95" spans="1:5" ht="15">
      <c r="A95" s="64">
        <v>94</v>
      </c>
      <c r="B95" s="65">
        <v>14021</v>
      </c>
      <c r="C95" s="66" t="s">
        <v>12111</v>
      </c>
      <c r="D95" s="67">
        <v>94</v>
      </c>
      <c r="E95" s="68" t="s">
        <v>10986</v>
      </c>
    </row>
    <row r="96" spans="1:5" ht="15">
      <c r="A96" s="64">
        <v>95</v>
      </c>
      <c r="B96" s="65">
        <v>17545</v>
      </c>
      <c r="C96" s="66" t="s">
        <v>12112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10938</v>
      </c>
      <c r="D97" s="67">
        <v>96</v>
      </c>
      <c r="E97" s="68" t="s">
        <v>10999</v>
      </c>
    </row>
    <row r="98" spans="1:5" ht="15">
      <c r="A98" s="64">
        <v>97</v>
      </c>
      <c r="B98" s="65">
        <v>14185</v>
      </c>
      <c r="C98" s="66" t="s">
        <v>10939</v>
      </c>
      <c r="D98" s="67">
        <v>97</v>
      </c>
      <c r="E98" s="68" t="s">
        <v>10986</v>
      </c>
    </row>
    <row r="99" spans="1:5" ht="15">
      <c r="A99" s="64">
        <v>98</v>
      </c>
      <c r="B99" s="65">
        <v>14341</v>
      </c>
      <c r="C99" s="66" t="s">
        <v>10940</v>
      </c>
      <c r="D99" s="67">
        <v>98</v>
      </c>
      <c r="E99" s="68" t="s">
        <v>10978</v>
      </c>
    </row>
    <row r="100" spans="1:5" ht="15">
      <c r="A100" s="64">
        <v>99</v>
      </c>
      <c r="B100" s="65">
        <v>14377</v>
      </c>
      <c r="C100" s="66" t="s">
        <v>10941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10942</v>
      </c>
      <c r="D101" s="67">
        <v>100</v>
      </c>
      <c r="E101" s="68" t="s">
        <v>10986</v>
      </c>
    </row>
    <row r="102" spans="1:5" ht="15">
      <c r="A102" s="64">
        <v>101</v>
      </c>
      <c r="B102" s="65">
        <v>14444</v>
      </c>
      <c r="C102" s="70" t="s">
        <v>10943</v>
      </c>
      <c r="D102" s="67">
        <v>101</v>
      </c>
      <c r="E102" s="68" t="s">
        <v>10944</v>
      </c>
    </row>
    <row r="103" spans="1:5" ht="15">
      <c r="A103" s="64">
        <v>102</v>
      </c>
      <c r="B103" s="65">
        <v>14455</v>
      </c>
      <c r="C103" s="66" t="s">
        <v>10945</v>
      </c>
      <c r="D103" s="67">
        <v>102</v>
      </c>
      <c r="E103" s="68" t="s">
        <v>10946</v>
      </c>
    </row>
    <row r="104" spans="1:5" ht="15">
      <c r="A104" s="64">
        <v>103</v>
      </c>
      <c r="B104" s="65">
        <v>14720</v>
      </c>
      <c r="C104" s="66" t="s">
        <v>10947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10948</v>
      </c>
      <c r="D105" s="67">
        <v>104</v>
      </c>
      <c r="E105" s="68" t="s">
        <v>10984</v>
      </c>
    </row>
    <row r="106" spans="1:5" ht="15">
      <c r="A106" s="64">
        <v>105</v>
      </c>
      <c r="B106" s="65">
        <v>15068</v>
      </c>
      <c r="C106" s="66" t="s">
        <v>10949</v>
      </c>
      <c r="D106" s="67">
        <v>105</v>
      </c>
      <c r="E106" s="68" t="s">
        <v>10980</v>
      </c>
    </row>
    <row r="107" spans="1:5" ht="15">
      <c r="A107" s="64">
        <v>106</v>
      </c>
      <c r="B107" s="65">
        <v>15121</v>
      </c>
      <c r="C107" s="66" t="s">
        <v>10950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10951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10952</v>
      </c>
      <c r="D109" s="67">
        <v>108</v>
      </c>
      <c r="E109" s="68" t="s">
        <v>10976</v>
      </c>
    </row>
    <row r="110" spans="1:5" ht="15">
      <c r="A110" s="64">
        <v>109</v>
      </c>
      <c r="B110" s="65">
        <v>15349</v>
      </c>
      <c r="C110" s="66" t="s">
        <v>12500</v>
      </c>
      <c r="D110" s="67">
        <v>109</v>
      </c>
      <c r="E110" s="68" t="s">
        <v>10984</v>
      </c>
    </row>
    <row r="111" spans="1:5" ht="15">
      <c r="A111" s="64">
        <v>110</v>
      </c>
      <c r="B111" s="65">
        <v>15478</v>
      </c>
      <c r="C111" s="66" t="s">
        <v>11082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11083</v>
      </c>
      <c r="D112" s="67">
        <v>111</v>
      </c>
      <c r="E112" s="68" t="s">
        <v>10978</v>
      </c>
    </row>
    <row r="113" spans="1:5" ht="15">
      <c r="A113" s="64">
        <v>112</v>
      </c>
      <c r="B113" s="65">
        <v>15505</v>
      </c>
      <c r="C113" s="66" t="s">
        <v>11084</v>
      </c>
      <c r="D113" s="67">
        <v>112</v>
      </c>
      <c r="E113" s="68" t="s">
        <v>10986</v>
      </c>
    </row>
    <row r="114" spans="1:5" ht="15">
      <c r="A114" s="64">
        <v>113</v>
      </c>
      <c r="B114" s="65">
        <v>15594</v>
      </c>
      <c r="C114" s="66" t="s">
        <v>11085</v>
      </c>
      <c r="D114" s="67">
        <v>113</v>
      </c>
      <c r="E114" s="68" t="s">
        <v>10999</v>
      </c>
    </row>
    <row r="115" spans="1:5" ht="15">
      <c r="A115" s="64">
        <v>114</v>
      </c>
      <c r="B115" s="65">
        <v>15636</v>
      </c>
      <c r="C115" s="66" t="s">
        <v>11086</v>
      </c>
      <c r="D115" s="67">
        <v>114</v>
      </c>
      <c r="E115" s="68" t="s">
        <v>10984</v>
      </c>
    </row>
    <row r="116" spans="1:5" ht="15">
      <c r="A116" s="64">
        <v>115</v>
      </c>
      <c r="B116" s="65">
        <v>15643</v>
      </c>
      <c r="C116" s="66" t="s">
        <v>11087</v>
      </c>
      <c r="D116" s="67">
        <v>115</v>
      </c>
      <c r="E116" s="68" t="s">
        <v>10978</v>
      </c>
    </row>
    <row r="117" spans="1:5" ht="15">
      <c r="A117" s="64">
        <v>116</v>
      </c>
      <c r="B117" s="65">
        <v>15705</v>
      </c>
      <c r="C117" s="66" t="s">
        <v>11088</v>
      </c>
      <c r="D117" s="67">
        <v>116</v>
      </c>
      <c r="E117" s="68" t="s">
        <v>10993</v>
      </c>
    </row>
    <row r="118" spans="1:5" ht="15">
      <c r="A118" s="64">
        <v>117</v>
      </c>
      <c r="B118" s="65">
        <v>15778</v>
      </c>
      <c r="C118" s="66" t="s">
        <v>11089</v>
      </c>
      <c r="D118" s="67">
        <v>117</v>
      </c>
      <c r="E118" s="68" t="s">
        <v>10980</v>
      </c>
    </row>
    <row r="119" spans="1:5" ht="15">
      <c r="A119" s="64">
        <v>118</v>
      </c>
      <c r="B119" s="65">
        <v>15860</v>
      </c>
      <c r="C119" s="66" t="s">
        <v>11090</v>
      </c>
      <c r="D119" s="67">
        <v>118</v>
      </c>
      <c r="E119" s="68" t="s">
        <v>10980</v>
      </c>
    </row>
    <row r="120" spans="1:5" ht="15">
      <c r="A120" s="64">
        <v>119</v>
      </c>
      <c r="B120" s="65">
        <v>15972</v>
      </c>
      <c r="C120" s="66" t="s">
        <v>11098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11099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11100</v>
      </c>
      <c r="D122" s="67">
        <v>121</v>
      </c>
      <c r="E122" s="68" t="s">
        <v>10980</v>
      </c>
    </row>
    <row r="123" spans="1:5" ht="15">
      <c r="A123" s="64">
        <v>122</v>
      </c>
      <c r="B123" s="65">
        <v>16199</v>
      </c>
      <c r="C123" s="70" t="s">
        <v>12515</v>
      </c>
      <c r="D123" s="67">
        <v>122</v>
      </c>
      <c r="E123" s="68" t="s">
        <v>10980</v>
      </c>
    </row>
    <row r="124" spans="1:5" ht="15">
      <c r="A124" s="64">
        <v>123</v>
      </c>
      <c r="B124" s="65">
        <v>16271</v>
      </c>
      <c r="C124" s="66" t="s">
        <v>12516</v>
      </c>
      <c r="D124" s="67">
        <v>123</v>
      </c>
      <c r="E124" s="68" t="s">
        <v>10986</v>
      </c>
    </row>
    <row r="125" spans="1:5" ht="15">
      <c r="A125" s="64">
        <v>124</v>
      </c>
      <c r="B125" s="65">
        <v>16413</v>
      </c>
      <c r="C125" s="66" t="s">
        <v>12517</v>
      </c>
      <c r="D125" s="67">
        <v>124</v>
      </c>
      <c r="E125" s="68" t="s">
        <v>12518</v>
      </c>
    </row>
    <row r="126" spans="1:5" ht="15">
      <c r="A126" s="64">
        <v>125</v>
      </c>
      <c r="B126" s="65">
        <v>16426</v>
      </c>
      <c r="C126" s="66" t="s">
        <v>12519</v>
      </c>
      <c r="D126" s="67">
        <v>125</v>
      </c>
      <c r="E126" s="68" t="s">
        <v>15131</v>
      </c>
    </row>
    <row r="127" spans="1:5" ht="15">
      <c r="A127" s="64">
        <v>126</v>
      </c>
      <c r="B127" s="65">
        <v>16521</v>
      </c>
      <c r="C127" s="66" t="s">
        <v>12520</v>
      </c>
      <c r="D127" s="67">
        <v>126</v>
      </c>
      <c r="E127" s="68" t="s">
        <v>10980</v>
      </c>
    </row>
    <row r="128" spans="1:5" ht="15">
      <c r="A128" s="64">
        <v>127</v>
      </c>
      <c r="B128" s="65">
        <v>16523</v>
      </c>
      <c r="C128" s="66" t="s">
        <v>12521</v>
      </c>
      <c r="D128" s="67">
        <v>127</v>
      </c>
      <c r="E128" s="68" t="s">
        <v>10978</v>
      </c>
    </row>
    <row r="129" spans="1:5" ht="15">
      <c r="A129" s="64">
        <v>128</v>
      </c>
      <c r="B129" s="65">
        <v>16608</v>
      </c>
      <c r="C129" s="66" t="s">
        <v>12522</v>
      </c>
      <c r="D129" s="67">
        <v>128</v>
      </c>
      <c r="E129" s="68" t="s">
        <v>10980</v>
      </c>
    </row>
    <row r="130" spans="1:5" ht="15">
      <c r="A130" s="64">
        <v>129</v>
      </c>
      <c r="B130" s="65">
        <v>16771</v>
      </c>
      <c r="C130" s="66" t="s">
        <v>12523</v>
      </c>
      <c r="D130" s="67">
        <v>129</v>
      </c>
      <c r="E130" s="68" t="s">
        <v>15131</v>
      </c>
    </row>
    <row r="131" spans="1:5" ht="15">
      <c r="A131" s="64">
        <v>130</v>
      </c>
      <c r="B131" s="65">
        <v>16781</v>
      </c>
      <c r="C131" s="66" t="s">
        <v>12524</v>
      </c>
      <c r="D131" s="67">
        <v>130</v>
      </c>
      <c r="E131" s="68" t="s">
        <v>12518</v>
      </c>
    </row>
    <row r="132" spans="1:5" ht="15">
      <c r="A132" s="64">
        <v>131</v>
      </c>
      <c r="B132" s="65">
        <v>16831</v>
      </c>
      <c r="C132" s="66" t="s">
        <v>12525</v>
      </c>
      <c r="D132" s="67">
        <v>131</v>
      </c>
      <c r="E132" s="68" t="s">
        <v>10984</v>
      </c>
    </row>
    <row r="133" spans="1:5" ht="15">
      <c r="A133" s="64">
        <v>132</v>
      </c>
      <c r="B133" s="65">
        <v>17244</v>
      </c>
      <c r="C133" s="66" t="s">
        <v>12526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12527</v>
      </c>
      <c r="D134" s="67">
        <v>133</v>
      </c>
      <c r="E134" s="68" t="s">
        <v>10984</v>
      </c>
    </row>
    <row r="135" spans="1:5" ht="15">
      <c r="A135" s="64">
        <v>134</v>
      </c>
      <c r="B135" s="65">
        <v>17256</v>
      </c>
      <c r="C135" s="66" t="s">
        <v>12528</v>
      </c>
      <c r="D135" s="67">
        <v>134</v>
      </c>
      <c r="E135" s="68" t="s">
        <v>10984</v>
      </c>
    </row>
    <row r="136" spans="1:5" ht="15">
      <c r="A136" s="64">
        <v>135</v>
      </c>
      <c r="B136" s="65">
        <v>17282</v>
      </c>
      <c r="C136" s="66" t="s">
        <v>12529</v>
      </c>
      <c r="D136" s="67">
        <v>135</v>
      </c>
      <c r="E136" s="68" t="s">
        <v>15131</v>
      </c>
    </row>
    <row r="137" spans="1:5" ht="15">
      <c r="A137" s="64">
        <v>136</v>
      </c>
      <c r="B137" s="65">
        <v>17314</v>
      </c>
      <c r="C137" s="66" t="s">
        <v>12530</v>
      </c>
      <c r="D137" s="67">
        <v>136</v>
      </c>
      <c r="E137" s="68" t="s">
        <v>13904</v>
      </c>
    </row>
    <row r="138" spans="1:5" ht="15">
      <c r="A138" s="64">
        <v>137</v>
      </c>
      <c r="B138" s="65">
        <v>17328</v>
      </c>
      <c r="C138" s="66" t="s">
        <v>12531</v>
      </c>
      <c r="D138" s="67">
        <v>137</v>
      </c>
      <c r="E138" s="68" t="s">
        <v>10986</v>
      </c>
    </row>
    <row r="139" spans="1:5" ht="15">
      <c r="A139" s="64">
        <v>138</v>
      </c>
      <c r="B139" s="65">
        <v>17436</v>
      </c>
      <c r="C139" s="66" t="s">
        <v>12532</v>
      </c>
      <c r="D139" s="67">
        <v>138</v>
      </c>
      <c r="E139" s="68" t="s">
        <v>10980</v>
      </c>
    </row>
    <row r="140" spans="1:5" ht="15">
      <c r="A140" s="64">
        <v>139</v>
      </c>
      <c r="B140" s="65">
        <v>17542</v>
      </c>
      <c r="C140" s="66" t="s">
        <v>12533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12534</v>
      </c>
      <c r="D141" s="67">
        <v>140</v>
      </c>
      <c r="E141" s="68" t="s">
        <v>15131</v>
      </c>
    </row>
    <row r="142" spans="1:5" ht="15">
      <c r="A142" s="64">
        <v>141</v>
      </c>
      <c r="B142" s="65">
        <v>17544</v>
      </c>
      <c r="C142" s="66" t="s">
        <v>12535</v>
      </c>
      <c r="D142" s="67">
        <v>141</v>
      </c>
      <c r="E142" s="68" t="s">
        <v>10980</v>
      </c>
    </row>
    <row r="143" spans="1:5" ht="15">
      <c r="A143" s="64">
        <v>142</v>
      </c>
      <c r="B143" s="65">
        <v>17546</v>
      </c>
      <c r="C143" s="66" t="s">
        <v>12536</v>
      </c>
      <c r="D143" s="67">
        <v>142</v>
      </c>
      <c r="E143" s="68" t="s">
        <v>13908</v>
      </c>
    </row>
    <row r="144" spans="1:5" ht="15">
      <c r="A144" s="64">
        <v>143</v>
      </c>
      <c r="B144" s="65">
        <v>17547</v>
      </c>
      <c r="C144" s="66" t="s">
        <v>12537</v>
      </c>
      <c r="D144" s="67">
        <v>143</v>
      </c>
      <c r="E144" s="68" t="s">
        <v>15131</v>
      </c>
    </row>
    <row r="145" spans="1:5" ht="15">
      <c r="A145" s="64">
        <v>144</v>
      </c>
      <c r="B145" s="65">
        <v>17553</v>
      </c>
      <c r="C145" s="66" t="s">
        <v>12538</v>
      </c>
      <c r="D145" s="67">
        <v>144</v>
      </c>
      <c r="E145" s="68" t="s">
        <v>10944</v>
      </c>
    </row>
    <row r="146" spans="1:5" ht="15">
      <c r="A146" s="64">
        <v>145</v>
      </c>
      <c r="B146" s="65">
        <v>17562</v>
      </c>
      <c r="C146" s="66" t="s">
        <v>12539</v>
      </c>
      <c r="D146" s="67">
        <v>145</v>
      </c>
      <c r="E146" s="68" t="s">
        <v>10978</v>
      </c>
    </row>
    <row r="147" spans="1:5" ht="15">
      <c r="A147" s="64">
        <v>146</v>
      </c>
      <c r="B147" s="65">
        <v>17787</v>
      </c>
      <c r="C147" s="66" t="s">
        <v>12540</v>
      </c>
      <c r="D147" s="67">
        <v>146</v>
      </c>
      <c r="E147" s="68" t="s">
        <v>10980</v>
      </c>
    </row>
    <row r="148" spans="1:5" ht="15">
      <c r="A148" s="64">
        <v>147</v>
      </c>
      <c r="B148" s="65">
        <v>17840</v>
      </c>
      <c r="C148" s="66" t="s">
        <v>12541</v>
      </c>
      <c r="D148" s="67">
        <v>147</v>
      </c>
      <c r="E148" s="68" t="s">
        <v>13904</v>
      </c>
    </row>
    <row r="149" spans="1:5" ht="15">
      <c r="A149" s="64">
        <v>148</v>
      </c>
      <c r="B149" s="65">
        <v>18000</v>
      </c>
      <c r="C149" s="66" t="s">
        <v>12542</v>
      </c>
      <c r="D149" s="67">
        <v>148</v>
      </c>
      <c r="E149" s="68" t="s">
        <v>10986</v>
      </c>
    </row>
    <row r="150" spans="1:5" ht="15">
      <c r="A150" s="64">
        <v>149</v>
      </c>
      <c r="B150" s="65">
        <v>18005</v>
      </c>
      <c r="C150" s="66" t="s">
        <v>12543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12544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12545</v>
      </c>
      <c r="D152" s="67">
        <v>151</v>
      </c>
      <c r="E152" s="68" t="s">
        <v>15131</v>
      </c>
    </row>
    <row r="153" spans="1:5" ht="15">
      <c r="A153" s="64">
        <v>152</v>
      </c>
      <c r="B153" s="65">
        <v>18598</v>
      </c>
      <c r="C153" s="70" t="s">
        <v>12546</v>
      </c>
      <c r="D153" s="67">
        <v>152</v>
      </c>
      <c r="E153" s="68" t="s">
        <v>10980</v>
      </c>
    </row>
    <row r="154" spans="1:5" ht="15">
      <c r="A154" s="64">
        <v>153</v>
      </c>
      <c r="B154" s="65">
        <v>18602</v>
      </c>
      <c r="C154" s="66" t="s">
        <v>12547</v>
      </c>
      <c r="D154" s="67">
        <v>153</v>
      </c>
      <c r="E154" s="68" t="s">
        <v>13904</v>
      </c>
    </row>
    <row r="155" spans="1:5" ht="15">
      <c r="A155" s="64">
        <v>154</v>
      </c>
      <c r="B155" s="65">
        <v>18621</v>
      </c>
      <c r="C155" s="66" t="s">
        <v>12548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12549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12550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12551</v>
      </c>
      <c r="D158" s="67">
        <v>157</v>
      </c>
      <c r="E158" s="68" t="s">
        <v>15131</v>
      </c>
    </row>
    <row r="159" spans="1:5" ht="15">
      <c r="A159" s="64">
        <v>158</v>
      </c>
      <c r="B159" s="65">
        <v>18883</v>
      </c>
      <c r="C159" s="66" t="s">
        <v>12552</v>
      </c>
      <c r="D159" s="67">
        <v>158</v>
      </c>
      <c r="E159" s="68" t="s">
        <v>15131</v>
      </c>
    </row>
    <row r="160" spans="1:5" ht="15">
      <c r="A160" s="64">
        <v>159</v>
      </c>
      <c r="B160" s="65">
        <v>18885</v>
      </c>
      <c r="C160" s="66" t="s">
        <v>12553</v>
      </c>
      <c r="D160" s="67">
        <v>159</v>
      </c>
      <c r="E160" s="68" t="s">
        <v>10984</v>
      </c>
    </row>
    <row r="161" spans="1:5" ht="15">
      <c r="A161" s="64">
        <v>160</v>
      </c>
      <c r="B161" s="65">
        <v>18897</v>
      </c>
      <c r="C161" s="66" t="s">
        <v>12554</v>
      </c>
      <c r="D161" s="67">
        <v>160</v>
      </c>
      <c r="E161" s="68" t="s">
        <v>10978</v>
      </c>
    </row>
    <row r="162" spans="1:5" ht="15">
      <c r="A162" s="64">
        <v>161</v>
      </c>
      <c r="B162" s="65">
        <v>19081</v>
      </c>
      <c r="C162" s="66" t="s">
        <v>12555</v>
      </c>
      <c r="D162" s="67">
        <v>161</v>
      </c>
      <c r="E162" s="68" t="s">
        <v>10999</v>
      </c>
    </row>
    <row r="163" spans="1:5" ht="15">
      <c r="A163" s="64">
        <v>162</v>
      </c>
      <c r="B163" s="65">
        <v>19203</v>
      </c>
      <c r="C163" s="66" t="s">
        <v>12556</v>
      </c>
      <c r="D163" s="67">
        <v>162</v>
      </c>
      <c r="E163" s="68" t="s">
        <v>10978</v>
      </c>
    </row>
    <row r="164" spans="1:5" ht="15">
      <c r="A164" s="64">
        <v>163</v>
      </c>
      <c r="B164" s="65">
        <v>19213</v>
      </c>
      <c r="C164" s="66" t="s">
        <v>12557</v>
      </c>
      <c r="D164" s="67">
        <v>163</v>
      </c>
      <c r="E164" s="68" t="s">
        <v>10984</v>
      </c>
    </row>
    <row r="165" spans="1:5" ht="15">
      <c r="A165" s="64">
        <v>164</v>
      </c>
      <c r="B165" s="65">
        <v>19217</v>
      </c>
      <c r="C165" s="66" t="s">
        <v>12558</v>
      </c>
      <c r="D165" s="67">
        <v>164</v>
      </c>
      <c r="E165" s="68" t="s">
        <v>10980</v>
      </c>
    </row>
    <row r="166" spans="1:5" ht="15">
      <c r="A166" s="64">
        <v>165</v>
      </c>
      <c r="B166" s="65">
        <v>19258</v>
      </c>
      <c r="C166" s="66" t="s">
        <v>12559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12560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12561</v>
      </c>
      <c r="D168" s="67">
        <v>167</v>
      </c>
      <c r="E168" s="68" t="s">
        <v>10982</v>
      </c>
    </row>
    <row r="169" spans="1:5" ht="15">
      <c r="A169" s="64">
        <v>168</v>
      </c>
      <c r="B169" s="65">
        <v>19455</v>
      </c>
      <c r="C169" s="66" t="s">
        <v>12562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12563</v>
      </c>
      <c r="D170" s="67">
        <v>169</v>
      </c>
      <c r="E170" s="68" t="s">
        <v>10982</v>
      </c>
    </row>
    <row r="171" spans="1:5" ht="15">
      <c r="A171" s="64">
        <v>170</v>
      </c>
      <c r="B171" s="65">
        <v>19575</v>
      </c>
      <c r="C171" s="66" t="s">
        <v>12564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12565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12566</v>
      </c>
      <c r="D173" s="67">
        <v>172</v>
      </c>
      <c r="E173" s="68" t="s">
        <v>12567</v>
      </c>
    </row>
    <row r="174" spans="1:5" ht="15">
      <c r="A174" s="64">
        <v>173</v>
      </c>
      <c r="B174" s="65">
        <v>19821</v>
      </c>
      <c r="C174" s="66" t="s">
        <v>12568</v>
      </c>
      <c r="D174" s="67">
        <v>173</v>
      </c>
      <c r="E174" s="68" t="s">
        <v>13908</v>
      </c>
    </row>
    <row r="175" spans="1:5" ht="15">
      <c r="A175" s="64">
        <v>174</v>
      </c>
      <c r="B175" s="65">
        <v>19861</v>
      </c>
      <c r="C175" s="66" t="s">
        <v>11163</v>
      </c>
      <c r="D175" s="67">
        <v>174</v>
      </c>
      <c r="E175" s="68" t="s">
        <v>11164</v>
      </c>
    </row>
    <row r="176" spans="1:5" ht="15">
      <c r="A176" s="64">
        <v>175</v>
      </c>
      <c r="B176" s="65">
        <v>19954</v>
      </c>
      <c r="C176" s="66" t="s">
        <v>11165</v>
      </c>
      <c r="D176" s="67">
        <v>175</v>
      </c>
      <c r="E176" s="68" t="s">
        <v>10984</v>
      </c>
    </row>
    <row r="177" spans="1:5" ht="15">
      <c r="A177" s="64">
        <v>176</v>
      </c>
      <c r="B177" s="65">
        <v>10016</v>
      </c>
      <c r="C177" s="66" t="s">
        <v>11166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11167</v>
      </c>
      <c r="D178" s="67">
        <v>2</v>
      </c>
      <c r="E178" s="68" t="s">
        <v>10978</v>
      </c>
    </row>
    <row r="179" spans="1:5" ht="15">
      <c r="A179" s="64">
        <v>178</v>
      </c>
      <c r="B179" s="65">
        <v>11504</v>
      </c>
      <c r="C179" s="66" t="s">
        <v>11962</v>
      </c>
      <c r="D179" s="67">
        <v>3</v>
      </c>
      <c r="E179" s="68" t="s">
        <v>13904</v>
      </c>
    </row>
    <row r="180" spans="1:5" ht="15">
      <c r="A180" s="64">
        <v>179</v>
      </c>
      <c r="B180" s="65">
        <v>11664</v>
      </c>
      <c r="C180" s="66" t="s">
        <v>11963</v>
      </c>
      <c r="D180" s="67">
        <v>4</v>
      </c>
      <c r="E180" s="68" t="s">
        <v>10984</v>
      </c>
    </row>
    <row r="181" spans="1:5" ht="15">
      <c r="A181" s="64">
        <v>180</v>
      </c>
      <c r="B181" s="65">
        <v>11670</v>
      </c>
      <c r="C181" s="66" t="s">
        <v>11964</v>
      </c>
      <c r="D181" s="67">
        <v>5</v>
      </c>
      <c r="E181" s="68" t="s">
        <v>10982</v>
      </c>
    </row>
    <row r="182" spans="1:5" ht="15">
      <c r="A182" s="64">
        <v>181</v>
      </c>
      <c r="B182" s="65">
        <v>11971</v>
      </c>
      <c r="C182" s="66" t="s">
        <v>11965</v>
      </c>
      <c r="D182" s="67">
        <v>6</v>
      </c>
      <c r="E182" s="68" t="s">
        <v>10980</v>
      </c>
    </row>
    <row r="183" spans="1:5" ht="15">
      <c r="A183" s="64">
        <v>182</v>
      </c>
      <c r="B183" s="65">
        <v>11978</v>
      </c>
      <c r="C183" s="66" t="s">
        <v>11966</v>
      </c>
      <c r="D183" s="67">
        <v>7</v>
      </c>
      <c r="E183" s="68" t="s">
        <v>10980</v>
      </c>
    </row>
    <row r="184" spans="1:5" ht="15">
      <c r="A184" s="64">
        <v>183</v>
      </c>
      <c r="B184" s="65">
        <v>12176</v>
      </c>
      <c r="C184" s="66" t="s">
        <v>11967</v>
      </c>
      <c r="D184" s="67">
        <v>8</v>
      </c>
      <c r="E184" s="68" t="s">
        <v>10982</v>
      </c>
    </row>
    <row r="185" spans="1:5" ht="15">
      <c r="A185" s="64">
        <v>184</v>
      </c>
      <c r="B185" s="65">
        <v>12180</v>
      </c>
      <c r="C185" s="70" t="s">
        <v>11968</v>
      </c>
      <c r="D185" s="67">
        <v>9</v>
      </c>
      <c r="E185" s="68" t="s">
        <v>10980</v>
      </c>
    </row>
    <row r="186" spans="1:5" ht="15">
      <c r="A186" s="64">
        <v>185</v>
      </c>
      <c r="B186" s="65">
        <v>12264</v>
      </c>
      <c r="C186" s="66" t="s">
        <v>11969</v>
      </c>
      <c r="D186" s="67">
        <v>10</v>
      </c>
      <c r="E186" s="68" t="s">
        <v>13904</v>
      </c>
    </row>
    <row r="187" spans="1:5" ht="15">
      <c r="A187" s="64">
        <v>186</v>
      </c>
      <c r="B187" s="65">
        <v>12334</v>
      </c>
      <c r="C187" s="66" t="s">
        <v>11970</v>
      </c>
      <c r="D187" s="67">
        <v>11</v>
      </c>
      <c r="E187" s="68" t="s">
        <v>13904</v>
      </c>
    </row>
    <row r="188" spans="1:5" ht="15">
      <c r="A188" s="64">
        <v>187</v>
      </c>
      <c r="B188" s="65">
        <v>12817</v>
      </c>
      <c r="C188" s="70" t="s">
        <v>11971</v>
      </c>
      <c r="D188" s="67">
        <v>12</v>
      </c>
      <c r="E188" s="68" t="s">
        <v>10976</v>
      </c>
    </row>
    <row r="189" spans="1:5" ht="15">
      <c r="A189" s="64">
        <v>188</v>
      </c>
      <c r="B189" s="65">
        <v>12867</v>
      </c>
      <c r="C189" s="66" t="s">
        <v>11972</v>
      </c>
      <c r="D189" s="67">
        <v>13</v>
      </c>
      <c r="E189" s="68" t="s">
        <v>10980</v>
      </c>
    </row>
    <row r="190" spans="1:5" ht="15">
      <c r="A190" s="64">
        <v>189</v>
      </c>
      <c r="B190" s="65">
        <v>12936</v>
      </c>
      <c r="C190" s="66" t="s">
        <v>11973</v>
      </c>
      <c r="D190" s="67">
        <v>14</v>
      </c>
      <c r="E190" s="68" t="s">
        <v>10999</v>
      </c>
    </row>
    <row r="191" spans="1:5" ht="15">
      <c r="A191" s="64">
        <v>190</v>
      </c>
      <c r="B191" s="65">
        <v>13384</v>
      </c>
      <c r="C191" s="70" t="s">
        <v>12664</v>
      </c>
      <c r="D191" s="67">
        <v>15</v>
      </c>
      <c r="E191" s="68" t="s">
        <v>10999</v>
      </c>
    </row>
    <row r="192" spans="1:5" ht="15">
      <c r="A192" s="64">
        <v>191</v>
      </c>
      <c r="B192" s="65">
        <v>13392</v>
      </c>
      <c r="C192" s="66" t="s">
        <v>12665</v>
      </c>
      <c r="D192" s="67">
        <v>16</v>
      </c>
      <c r="E192" s="68" t="s">
        <v>15128</v>
      </c>
    </row>
    <row r="193" spans="1:5" ht="15">
      <c r="A193" s="64">
        <v>192</v>
      </c>
      <c r="B193" s="65">
        <v>13394</v>
      </c>
      <c r="C193" s="66" t="s">
        <v>12666</v>
      </c>
      <c r="D193" s="67">
        <v>17</v>
      </c>
      <c r="E193" s="68" t="s">
        <v>15128</v>
      </c>
    </row>
    <row r="194" spans="1:5" ht="15">
      <c r="A194" s="64">
        <v>193</v>
      </c>
      <c r="B194" s="65">
        <v>13395</v>
      </c>
      <c r="C194" s="66" t="s">
        <v>12667</v>
      </c>
      <c r="D194" s="67">
        <v>18</v>
      </c>
      <c r="E194" s="68" t="s">
        <v>10999</v>
      </c>
    </row>
    <row r="195" spans="1:5" ht="15">
      <c r="A195" s="64">
        <v>194</v>
      </c>
      <c r="B195" s="65">
        <v>14129</v>
      </c>
      <c r="C195" s="66" t="s">
        <v>12668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12669</v>
      </c>
      <c r="D196" s="67">
        <v>20</v>
      </c>
      <c r="E196" s="68" t="s">
        <v>10982</v>
      </c>
    </row>
    <row r="197" spans="1:5" ht="15">
      <c r="A197" s="64">
        <v>196</v>
      </c>
      <c r="B197" s="65">
        <v>14487</v>
      </c>
      <c r="C197" s="66" t="s">
        <v>12670</v>
      </c>
      <c r="D197" s="67">
        <v>21</v>
      </c>
      <c r="E197" s="68" t="s">
        <v>10999</v>
      </c>
    </row>
    <row r="198" spans="1:5" ht="15">
      <c r="A198" s="64">
        <v>197</v>
      </c>
      <c r="B198" s="65">
        <v>14493</v>
      </c>
      <c r="C198" s="66" t="s">
        <v>11234</v>
      </c>
      <c r="D198" s="67">
        <v>22</v>
      </c>
      <c r="E198" s="68" t="s">
        <v>13908</v>
      </c>
    </row>
    <row r="199" spans="1:5" ht="15">
      <c r="A199" s="64">
        <v>198</v>
      </c>
      <c r="B199" s="65">
        <v>14495</v>
      </c>
      <c r="C199" s="66" t="s">
        <v>11235</v>
      </c>
      <c r="D199" s="67">
        <v>23</v>
      </c>
      <c r="E199" s="68" t="s">
        <v>13908</v>
      </c>
    </row>
    <row r="200" spans="1:5" ht="15">
      <c r="A200" s="64">
        <v>199</v>
      </c>
      <c r="B200" s="65">
        <v>14497</v>
      </c>
      <c r="C200" s="66" t="s">
        <v>11236</v>
      </c>
      <c r="D200" s="67">
        <v>24</v>
      </c>
      <c r="E200" s="68" t="s">
        <v>10976</v>
      </c>
    </row>
    <row r="201" spans="1:5" ht="15">
      <c r="A201" s="64">
        <v>200</v>
      </c>
      <c r="B201" s="65">
        <v>14862</v>
      </c>
      <c r="C201" s="66" t="s">
        <v>11237</v>
      </c>
      <c r="D201" s="67">
        <v>25</v>
      </c>
      <c r="E201" s="68" t="s">
        <v>13904</v>
      </c>
    </row>
    <row r="202" spans="1:5" ht="15">
      <c r="A202" s="64">
        <v>201</v>
      </c>
      <c r="B202" s="65">
        <v>14923</v>
      </c>
      <c r="C202" s="66" t="s">
        <v>11238</v>
      </c>
      <c r="D202" s="67">
        <v>26</v>
      </c>
      <c r="E202" s="68" t="s">
        <v>15128</v>
      </c>
    </row>
    <row r="203" spans="1:5" ht="15">
      <c r="A203" s="64">
        <v>202</v>
      </c>
      <c r="B203" s="65">
        <v>15000</v>
      </c>
      <c r="C203" s="66" t="s">
        <v>11239</v>
      </c>
      <c r="D203" s="67">
        <v>27</v>
      </c>
      <c r="E203" s="68" t="s">
        <v>15128</v>
      </c>
    </row>
    <row r="204" spans="1:5" ht="15">
      <c r="A204" s="64">
        <v>203</v>
      </c>
      <c r="B204" s="65">
        <v>15228</v>
      </c>
      <c r="C204" s="66" t="s">
        <v>11240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11241</v>
      </c>
      <c r="D205" s="67">
        <v>29</v>
      </c>
      <c r="E205" s="68" t="s">
        <v>10999</v>
      </c>
    </row>
    <row r="206" spans="1:5" ht="15">
      <c r="A206" s="64">
        <v>205</v>
      </c>
      <c r="B206" s="65">
        <v>15687</v>
      </c>
      <c r="C206" s="70" t="s">
        <v>11242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11243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11244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11245</v>
      </c>
      <c r="D209" s="67">
        <v>33</v>
      </c>
      <c r="E209" s="68" t="s">
        <v>10980</v>
      </c>
    </row>
    <row r="210" spans="1:5" ht="15">
      <c r="A210" s="64">
        <v>209</v>
      </c>
      <c r="B210" s="65">
        <v>16209</v>
      </c>
      <c r="C210" s="66" t="s">
        <v>11246</v>
      </c>
      <c r="D210" s="67">
        <v>34</v>
      </c>
      <c r="E210" s="68" t="s">
        <v>10980</v>
      </c>
    </row>
    <row r="211" spans="1:5" ht="15">
      <c r="A211" s="64">
        <v>210</v>
      </c>
      <c r="B211" s="65">
        <v>16219</v>
      </c>
      <c r="C211" s="66" t="s">
        <v>11247</v>
      </c>
      <c r="D211" s="67">
        <v>35</v>
      </c>
      <c r="E211" s="68" t="s">
        <v>10999</v>
      </c>
    </row>
    <row r="212" spans="1:5" ht="15">
      <c r="A212" s="64">
        <v>211</v>
      </c>
      <c r="B212" s="65">
        <v>16259</v>
      </c>
      <c r="C212" s="66" t="s">
        <v>11248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11249</v>
      </c>
      <c r="D213" s="67">
        <v>37</v>
      </c>
      <c r="E213" s="68" t="s">
        <v>10978</v>
      </c>
    </row>
    <row r="214" spans="1:5" ht="15">
      <c r="A214" s="64">
        <v>213</v>
      </c>
      <c r="B214" s="65">
        <v>16628</v>
      </c>
      <c r="C214" s="66" t="s">
        <v>11250</v>
      </c>
      <c r="D214" s="67">
        <v>38</v>
      </c>
      <c r="E214" s="68" t="s">
        <v>15128</v>
      </c>
    </row>
    <row r="215" spans="1:5" ht="15">
      <c r="A215" s="64">
        <v>214</v>
      </c>
      <c r="B215" s="65">
        <v>18286</v>
      </c>
      <c r="C215" s="66" t="s">
        <v>11251</v>
      </c>
      <c r="D215" s="67">
        <v>39</v>
      </c>
      <c r="E215" s="68" t="s">
        <v>13908</v>
      </c>
    </row>
    <row r="216" spans="1:5" ht="15">
      <c r="A216" s="64">
        <v>215</v>
      </c>
      <c r="B216" s="65">
        <v>18671</v>
      </c>
      <c r="C216" s="66" t="s">
        <v>11252</v>
      </c>
      <c r="D216" s="67">
        <v>40</v>
      </c>
      <c r="E216" s="68" t="s">
        <v>15131</v>
      </c>
    </row>
    <row r="217" spans="1:5" ht="15">
      <c r="A217" s="64">
        <v>216</v>
      </c>
      <c r="B217" s="65">
        <v>18736</v>
      </c>
      <c r="C217" s="66" t="s">
        <v>11253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11254</v>
      </c>
      <c r="D218" s="67">
        <v>42</v>
      </c>
      <c r="E218" s="68" t="s">
        <v>10976</v>
      </c>
    </row>
    <row r="219" spans="1:5" ht="15">
      <c r="A219" s="64">
        <v>218</v>
      </c>
      <c r="B219" s="65">
        <v>18867</v>
      </c>
      <c r="C219" s="66" t="s">
        <v>11255</v>
      </c>
      <c r="D219" s="67">
        <v>43</v>
      </c>
      <c r="E219" s="68" t="s">
        <v>10999</v>
      </c>
    </row>
    <row r="220" spans="1:5" ht="15">
      <c r="A220" s="64">
        <v>219</v>
      </c>
      <c r="B220" s="65">
        <v>18984</v>
      </c>
      <c r="C220" s="66" t="s">
        <v>11256</v>
      </c>
      <c r="D220" s="67">
        <v>44</v>
      </c>
      <c r="E220" s="68" t="s">
        <v>13904</v>
      </c>
    </row>
    <row r="221" spans="1:5" ht="15">
      <c r="A221" s="64">
        <v>220</v>
      </c>
      <c r="B221" s="65">
        <v>19219</v>
      </c>
      <c r="C221" s="66" t="s">
        <v>11257</v>
      </c>
      <c r="D221" s="67">
        <v>45</v>
      </c>
      <c r="E221" s="68" t="s">
        <v>13904</v>
      </c>
    </row>
    <row r="222" spans="1:5" ht="15">
      <c r="A222" s="64">
        <v>221</v>
      </c>
      <c r="B222" s="65">
        <v>19252</v>
      </c>
      <c r="C222" s="66" t="s">
        <v>11258</v>
      </c>
      <c r="D222" s="67">
        <v>46</v>
      </c>
      <c r="E222" s="68" t="s">
        <v>13904</v>
      </c>
    </row>
    <row r="223" spans="1:5" ht="15">
      <c r="A223" s="64">
        <v>222</v>
      </c>
      <c r="B223" s="65">
        <v>19411</v>
      </c>
      <c r="C223" s="66" t="s">
        <v>11259</v>
      </c>
      <c r="D223" s="67">
        <v>47</v>
      </c>
      <c r="E223" s="68" t="s">
        <v>10999</v>
      </c>
    </row>
    <row r="224" spans="1:5" ht="15">
      <c r="A224" s="64">
        <v>223</v>
      </c>
      <c r="B224" s="65">
        <v>19421</v>
      </c>
      <c r="C224" s="66" t="s">
        <v>11260</v>
      </c>
      <c r="D224" s="67">
        <v>48</v>
      </c>
      <c r="E224" s="68" t="s">
        <v>10982</v>
      </c>
    </row>
    <row r="225" spans="1:5" ht="15">
      <c r="A225" s="64">
        <v>224</v>
      </c>
      <c r="B225" s="65">
        <v>19430</v>
      </c>
      <c r="C225" s="66" t="s">
        <v>11261</v>
      </c>
      <c r="D225" s="67">
        <v>49</v>
      </c>
      <c r="E225" s="68" t="s">
        <v>10978</v>
      </c>
    </row>
    <row r="226" spans="1:5" ht="15">
      <c r="A226" s="64">
        <v>225</v>
      </c>
      <c r="B226" s="65">
        <v>19568</v>
      </c>
      <c r="C226" s="66" t="s">
        <v>11262</v>
      </c>
      <c r="D226" s="67">
        <v>50</v>
      </c>
      <c r="E226" s="68" t="s">
        <v>10984</v>
      </c>
    </row>
    <row r="227" spans="1:5" ht="15">
      <c r="A227" s="64">
        <v>226</v>
      </c>
      <c r="B227" s="65">
        <v>19613</v>
      </c>
      <c r="C227" s="66" t="s">
        <v>11263</v>
      </c>
      <c r="D227" s="67">
        <v>51</v>
      </c>
      <c r="E227" s="68" t="s">
        <v>10982</v>
      </c>
    </row>
    <row r="228" spans="1:5" ht="15">
      <c r="A228" s="64">
        <v>227</v>
      </c>
      <c r="B228" s="65">
        <v>11618</v>
      </c>
      <c r="C228" s="66" t="s">
        <v>11264</v>
      </c>
      <c r="D228" s="67">
        <v>52</v>
      </c>
      <c r="E228" s="68" t="s">
        <v>10976</v>
      </c>
    </row>
    <row r="229" spans="1:5" ht="15">
      <c r="A229" s="64">
        <v>228</v>
      </c>
      <c r="B229" s="65">
        <v>11620</v>
      </c>
      <c r="C229" s="66" t="s">
        <v>11265</v>
      </c>
      <c r="D229" s="67">
        <v>53</v>
      </c>
      <c r="E229" s="68" t="s">
        <v>10978</v>
      </c>
    </row>
    <row r="230" spans="1:5" ht="15">
      <c r="A230" s="64">
        <v>229</v>
      </c>
      <c r="B230" s="65">
        <v>13057</v>
      </c>
      <c r="C230" s="66" t="s">
        <v>11266</v>
      </c>
      <c r="D230" s="67">
        <v>54</v>
      </c>
      <c r="E230" s="68" t="s">
        <v>10993</v>
      </c>
    </row>
    <row r="231" spans="1:5" ht="15">
      <c r="A231" s="64">
        <v>230</v>
      </c>
      <c r="B231" s="65">
        <v>14985</v>
      </c>
      <c r="C231" s="66" t="s">
        <v>11267</v>
      </c>
      <c r="D231" s="67">
        <v>55</v>
      </c>
      <c r="E231" s="68" t="s">
        <v>11268</v>
      </c>
    </row>
    <row r="232" spans="1:5" ht="15">
      <c r="A232" s="64">
        <v>231</v>
      </c>
      <c r="B232" s="65">
        <v>15926</v>
      </c>
      <c r="C232" s="66" t="s">
        <v>12694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12695</v>
      </c>
      <c r="D233" s="67">
        <v>57</v>
      </c>
      <c r="E233" s="68" t="s">
        <v>10944</v>
      </c>
    </row>
    <row r="234" spans="1:5" ht="15">
      <c r="A234" s="64">
        <v>233</v>
      </c>
      <c r="B234" s="65">
        <v>18336</v>
      </c>
      <c r="C234" s="66" t="s">
        <v>12696</v>
      </c>
      <c r="D234" s="67">
        <v>58</v>
      </c>
      <c r="E234" s="68" t="s">
        <v>10944</v>
      </c>
    </row>
    <row r="235" spans="1:5" ht="15">
      <c r="A235" s="64">
        <v>234</v>
      </c>
      <c r="B235" s="65">
        <v>18338</v>
      </c>
      <c r="C235" s="66" t="s">
        <v>13571</v>
      </c>
      <c r="D235" s="67">
        <v>59</v>
      </c>
      <c r="E235" s="68" t="s">
        <v>10999</v>
      </c>
    </row>
    <row r="236" spans="1:5" ht="15">
      <c r="A236" s="64">
        <v>235</v>
      </c>
      <c r="B236" s="65">
        <v>18342</v>
      </c>
      <c r="C236" s="70" t="s">
        <v>13572</v>
      </c>
      <c r="D236" s="67">
        <v>60</v>
      </c>
      <c r="E236" s="68" t="s">
        <v>10944</v>
      </c>
    </row>
    <row r="237" spans="1:5" ht="15">
      <c r="A237" s="64">
        <v>236</v>
      </c>
      <c r="B237" s="65">
        <v>18350</v>
      </c>
      <c r="C237" s="66" t="s">
        <v>13573</v>
      </c>
      <c r="D237" s="67">
        <v>61</v>
      </c>
      <c r="E237" s="68" t="s">
        <v>10999</v>
      </c>
    </row>
    <row r="238" spans="1:5" ht="15">
      <c r="A238" s="64">
        <v>237</v>
      </c>
      <c r="B238" s="65">
        <v>19752</v>
      </c>
      <c r="C238" s="66" t="s">
        <v>13574</v>
      </c>
      <c r="D238" s="67">
        <v>62</v>
      </c>
      <c r="E238" s="68" t="s">
        <v>10980</v>
      </c>
    </row>
    <row r="239" spans="1:5" ht="15">
      <c r="A239" s="64">
        <v>238</v>
      </c>
      <c r="B239" s="65">
        <v>19756</v>
      </c>
      <c r="C239" s="66" t="s">
        <v>13575</v>
      </c>
      <c r="D239" s="67">
        <v>63</v>
      </c>
      <c r="E239" s="68" t="s">
        <v>10978</v>
      </c>
    </row>
    <row r="240" spans="1:5" ht="15">
      <c r="A240" s="64">
        <v>239</v>
      </c>
      <c r="B240" s="65">
        <v>19905</v>
      </c>
      <c r="C240" s="66" t="s">
        <v>13576</v>
      </c>
      <c r="D240" s="67">
        <v>64</v>
      </c>
      <c r="E240" s="68" t="s">
        <v>10978</v>
      </c>
    </row>
    <row r="241" spans="1:5" ht="15">
      <c r="A241" s="64">
        <v>240</v>
      </c>
      <c r="B241" s="65">
        <v>19906</v>
      </c>
      <c r="C241" s="66" t="s">
        <v>13577</v>
      </c>
      <c r="D241" s="67">
        <v>65</v>
      </c>
      <c r="E241" s="68" t="s">
        <v>10978</v>
      </c>
    </row>
    <row r="242" spans="1:5" ht="15">
      <c r="A242" s="64">
        <v>241</v>
      </c>
      <c r="B242" s="65">
        <v>10038</v>
      </c>
      <c r="C242" s="66" t="s">
        <v>13578</v>
      </c>
      <c r="D242" s="67">
        <v>66</v>
      </c>
      <c r="E242" s="68" t="s">
        <v>10999</v>
      </c>
    </row>
    <row r="243" spans="1:5" ht="15">
      <c r="A243" s="64">
        <v>242</v>
      </c>
      <c r="B243" s="65">
        <v>11317</v>
      </c>
      <c r="C243" s="66" t="s">
        <v>13579</v>
      </c>
      <c r="D243" s="67">
        <v>67</v>
      </c>
      <c r="E243" s="68" t="s">
        <v>10999</v>
      </c>
    </row>
    <row r="244" spans="1:5" ht="15">
      <c r="A244" s="64">
        <v>243</v>
      </c>
      <c r="B244" s="65">
        <v>11324</v>
      </c>
      <c r="C244" s="66" t="s">
        <v>13580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13581</v>
      </c>
      <c r="D245" s="67">
        <v>69</v>
      </c>
      <c r="E245" s="68" t="s">
        <v>10999</v>
      </c>
    </row>
    <row r="246" spans="1:5" ht="15">
      <c r="A246" s="64">
        <v>245</v>
      </c>
      <c r="B246" s="65">
        <v>11654</v>
      </c>
      <c r="C246" s="66" t="s">
        <v>13582</v>
      </c>
      <c r="D246" s="67">
        <v>70</v>
      </c>
      <c r="E246" s="68" t="s">
        <v>10976</v>
      </c>
    </row>
    <row r="247" spans="1:5" ht="15">
      <c r="A247" s="64">
        <v>246</v>
      </c>
      <c r="B247" s="65">
        <v>11967</v>
      </c>
      <c r="C247" s="66" t="s">
        <v>13583</v>
      </c>
      <c r="D247" s="67">
        <v>71</v>
      </c>
      <c r="E247" s="68" t="s">
        <v>10982</v>
      </c>
    </row>
    <row r="248" spans="1:5" ht="15">
      <c r="A248" s="64">
        <v>247</v>
      </c>
      <c r="B248" s="65">
        <v>12426</v>
      </c>
      <c r="C248" s="66" t="s">
        <v>13584</v>
      </c>
      <c r="D248" s="67">
        <v>72</v>
      </c>
      <c r="E248" s="68" t="s">
        <v>10978</v>
      </c>
    </row>
    <row r="249" spans="1:5" ht="15">
      <c r="A249" s="64">
        <v>248</v>
      </c>
      <c r="B249" s="65">
        <v>12801</v>
      </c>
      <c r="C249" s="66" t="s">
        <v>13585</v>
      </c>
      <c r="D249" s="67">
        <v>73</v>
      </c>
      <c r="E249" s="68" t="s">
        <v>13908</v>
      </c>
    </row>
    <row r="250" spans="1:5" ht="15">
      <c r="A250" s="64">
        <v>249</v>
      </c>
      <c r="B250" s="65">
        <v>12978</v>
      </c>
      <c r="C250" s="66" t="s">
        <v>13586</v>
      </c>
      <c r="D250" s="67">
        <v>74</v>
      </c>
      <c r="E250" s="68" t="s">
        <v>10999</v>
      </c>
    </row>
    <row r="251" spans="1:5" ht="15">
      <c r="A251" s="64">
        <v>250</v>
      </c>
      <c r="B251" s="65">
        <v>13144</v>
      </c>
      <c r="C251" s="66" t="s">
        <v>13587</v>
      </c>
      <c r="D251" s="67">
        <v>75</v>
      </c>
      <c r="E251" s="68" t="s">
        <v>10978</v>
      </c>
    </row>
    <row r="252" spans="1:5" ht="15">
      <c r="A252" s="64">
        <v>251</v>
      </c>
      <c r="B252" s="65">
        <v>15002</v>
      </c>
      <c r="C252" s="66" t="s">
        <v>13588</v>
      </c>
      <c r="D252" s="67">
        <v>76</v>
      </c>
      <c r="E252" s="68" t="s">
        <v>10944</v>
      </c>
    </row>
    <row r="253" spans="1:5" ht="15">
      <c r="A253" s="64">
        <v>252</v>
      </c>
      <c r="B253" s="65">
        <v>15477</v>
      </c>
      <c r="C253" s="66" t="s">
        <v>13589</v>
      </c>
      <c r="D253" s="67">
        <v>77</v>
      </c>
      <c r="E253" s="68" t="s">
        <v>10999</v>
      </c>
    </row>
    <row r="254" spans="1:5" ht="15">
      <c r="A254" s="64">
        <v>253</v>
      </c>
      <c r="B254" s="65">
        <v>16932</v>
      </c>
      <c r="C254" s="66" t="s">
        <v>13590</v>
      </c>
      <c r="D254" s="67">
        <v>78</v>
      </c>
      <c r="E254" s="68" t="s">
        <v>10976</v>
      </c>
    </row>
    <row r="255" spans="1:5" ht="15">
      <c r="A255" s="64">
        <v>254</v>
      </c>
      <c r="B255" s="65">
        <v>17489</v>
      </c>
      <c r="C255" s="66" t="s">
        <v>13591</v>
      </c>
      <c r="D255" s="67">
        <v>79</v>
      </c>
      <c r="E255" s="68" t="s">
        <v>10982</v>
      </c>
    </row>
    <row r="256" spans="1:5" ht="15">
      <c r="A256" s="64">
        <v>255</v>
      </c>
      <c r="B256" s="65">
        <v>17914</v>
      </c>
      <c r="C256" s="66" t="s">
        <v>13592</v>
      </c>
      <c r="D256" s="67">
        <v>80</v>
      </c>
      <c r="E256" s="68" t="s">
        <v>10982</v>
      </c>
    </row>
    <row r="257" spans="1:5" ht="15">
      <c r="A257" s="64">
        <v>256</v>
      </c>
      <c r="B257" s="65">
        <v>17928</v>
      </c>
      <c r="C257" s="66" t="s">
        <v>13593</v>
      </c>
      <c r="D257" s="67">
        <v>81</v>
      </c>
      <c r="E257" s="68" t="s">
        <v>13904</v>
      </c>
    </row>
    <row r="258" spans="1:5" ht="15">
      <c r="A258" s="64">
        <v>257</v>
      </c>
      <c r="B258" s="65">
        <v>18085</v>
      </c>
      <c r="C258" s="66" t="s">
        <v>13594</v>
      </c>
      <c r="D258" s="67">
        <v>82</v>
      </c>
      <c r="E258" s="68" t="s">
        <v>15128</v>
      </c>
    </row>
    <row r="259" spans="1:5" ht="15">
      <c r="A259" s="64">
        <v>258</v>
      </c>
      <c r="B259" s="65">
        <v>11783</v>
      </c>
      <c r="C259" s="70" t="s">
        <v>13595</v>
      </c>
      <c r="D259" s="67">
        <v>83</v>
      </c>
      <c r="E259" s="68" t="s">
        <v>10999</v>
      </c>
    </row>
    <row r="260" spans="1:5" ht="15">
      <c r="A260" s="64">
        <v>259</v>
      </c>
      <c r="B260" s="65">
        <v>19547</v>
      </c>
      <c r="C260" s="66" t="s">
        <v>13596</v>
      </c>
      <c r="D260" s="67">
        <v>84</v>
      </c>
      <c r="E260" s="68" t="s">
        <v>10976</v>
      </c>
    </row>
    <row r="261" spans="1:5" ht="15">
      <c r="A261" s="64">
        <v>260</v>
      </c>
      <c r="B261" s="65">
        <v>19700</v>
      </c>
      <c r="C261" s="66" t="s">
        <v>13597</v>
      </c>
      <c r="D261" s="67">
        <v>85</v>
      </c>
      <c r="E261" s="68" t="s">
        <v>10999</v>
      </c>
    </row>
    <row r="262" spans="1:5" ht="15">
      <c r="A262" s="64">
        <v>261</v>
      </c>
      <c r="B262" s="65">
        <v>19709</v>
      </c>
      <c r="C262" s="66" t="s">
        <v>13598</v>
      </c>
      <c r="D262" s="67">
        <v>86</v>
      </c>
      <c r="E262" s="68" t="s">
        <v>10944</v>
      </c>
    </row>
    <row r="263" spans="1:5" ht="15">
      <c r="A263" s="64">
        <v>262</v>
      </c>
      <c r="B263" s="65">
        <v>19710</v>
      </c>
      <c r="C263" s="66" t="s">
        <v>13599</v>
      </c>
      <c r="D263" s="67">
        <v>87</v>
      </c>
      <c r="E263" s="68" t="s">
        <v>10999</v>
      </c>
    </row>
    <row r="264" spans="1:5" ht="15">
      <c r="A264" s="64">
        <v>263</v>
      </c>
      <c r="B264" s="65">
        <v>19718</v>
      </c>
      <c r="C264" s="66" t="s">
        <v>13600</v>
      </c>
      <c r="D264" s="67">
        <v>88</v>
      </c>
      <c r="E264" s="68" t="s">
        <v>15128</v>
      </c>
    </row>
    <row r="265" spans="1:5" ht="15">
      <c r="A265" s="64">
        <v>264</v>
      </c>
      <c r="B265" s="65">
        <v>11170</v>
      </c>
      <c r="C265" s="66" t="s">
        <v>13601</v>
      </c>
      <c r="D265" s="67">
        <v>89</v>
      </c>
      <c r="E265" s="68" t="s">
        <v>10986</v>
      </c>
    </row>
    <row r="266" spans="1:5" ht="15">
      <c r="A266" s="64">
        <v>265</v>
      </c>
      <c r="B266" s="65">
        <v>11999</v>
      </c>
      <c r="C266" s="66" t="s">
        <v>13602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13603</v>
      </c>
      <c r="D267" s="67">
        <v>91</v>
      </c>
      <c r="E267" s="68" t="s">
        <v>10984</v>
      </c>
    </row>
    <row r="268" spans="1:5" ht="15">
      <c r="A268" s="64">
        <v>267</v>
      </c>
      <c r="B268" s="65">
        <v>12673</v>
      </c>
      <c r="C268" s="66" t="s">
        <v>13604</v>
      </c>
      <c r="D268" s="67">
        <v>92</v>
      </c>
      <c r="E268" s="68" t="s">
        <v>10980</v>
      </c>
    </row>
    <row r="269" spans="1:5" ht="15">
      <c r="A269" s="64">
        <v>268</v>
      </c>
      <c r="B269" s="65">
        <v>12981</v>
      </c>
      <c r="C269" s="66" t="s">
        <v>13605</v>
      </c>
      <c r="D269" s="67">
        <v>93</v>
      </c>
      <c r="E269" s="68" t="s">
        <v>10999</v>
      </c>
    </row>
    <row r="270" spans="1:5" ht="15">
      <c r="A270" s="64">
        <v>269</v>
      </c>
      <c r="B270" s="65">
        <v>13026</v>
      </c>
      <c r="C270" s="66" t="s">
        <v>13606</v>
      </c>
      <c r="D270" s="67">
        <v>94</v>
      </c>
      <c r="E270" s="68" t="s">
        <v>10999</v>
      </c>
    </row>
    <row r="271" spans="1:5" ht="15">
      <c r="A271" s="64">
        <v>270</v>
      </c>
      <c r="B271" s="65">
        <v>13225</v>
      </c>
      <c r="C271" s="66" t="s">
        <v>13607</v>
      </c>
      <c r="D271" s="67">
        <v>95</v>
      </c>
      <c r="E271" s="68" t="s">
        <v>10978</v>
      </c>
    </row>
    <row r="272" spans="1:5" ht="15">
      <c r="A272" s="64">
        <v>271</v>
      </c>
      <c r="B272" s="65">
        <v>13227</v>
      </c>
      <c r="C272" s="66" t="s">
        <v>13608</v>
      </c>
      <c r="D272" s="67">
        <v>96</v>
      </c>
      <c r="E272" s="68" t="s">
        <v>10999</v>
      </c>
    </row>
    <row r="273" spans="1:5" ht="15">
      <c r="A273" s="64">
        <v>272</v>
      </c>
      <c r="B273" s="65">
        <v>13229</v>
      </c>
      <c r="C273" s="70" t="s">
        <v>13609</v>
      </c>
      <c r="D273" s="67">
        <v>97</v>
      </c>
      <c r="E273" s="68" t="s">
        <v>10978</v>
      </c>
    </row>
    <row r="274" spans="1:5" ht="15">
      <c r="A274" s="64">
        <v>273</v>
      </c>
      <c r="B274" s="65">
        <v>13231</v>
      </c>
      <c r="C274" s="70" t="s">
        <v>12138</v>
      </c>
      <c r="D274" s="67">
        <v>98</v>
      </c>
      <c r="E274" s="68" t="s">
        <v>15128</v>
      </c>
    </row>
    <row r="275" spans="1:5" ht="15">
      <c r="A275" s="64">
        <v>274</v>
      </c>
      <c r="B275" s="65">
        <v>13901</v>
      </c>
      <c r="C275" s="66" t="s">
        <v>12139</v>
      </c>
      <c r="D275" s="67">
        <v>99</v>
      </c>
      <c r="E275" s="68" t="s">
        <v>10999</v>
      </c>
    </row>
    <row r="276" spans="1:5" ht="15">
      <c r="A276" s="64">
        <v>275</v>
      </c>
      <c r="B276" s="65">
        <v>14854</v>
      </c>
      <c r="C276" s="66" t="s">
        <v>12140</v>
      </c>
      <c r="D276" s="67">
        <v>100</v>
      </c>
      <c r="E276" s="68" t="s">
        <v>10976</v>
      </c>
    </row>
    <row r="277" spans="1:5" ht="15">
      <c r="A277" s="64">
        <v>276</v>
      </c>
      <c r="B277" s="65">
        <v>14921</v>
      </c>
      <c r="C277" s="66" t="s">
        <v>12141</v>
      </c>
      <c r="D277" s="67">
        <v>101</v>
      </c>
      <c r="E277" s="68" t="s">
        <v>10946</v>
      </c>
    </row>
    <row r="278" spans="1:5" ht="15">
      <c r="A278" s="64">
        <v>277</v>
      </c>
      <c r="B278" s="65">
        <v>14956</v>
      </c>
      <c r="C278" s="66" t="s">
        <v>14587</v>
      </c>
      <c r="D278" s="67">
        <v>102</v>
      </c>
      <c r="E278" s="68" t="s">
        <v>10946</v>
      </c>
    </row>
    <row r="279" spans="1:5" ht="15">
      <c r="A279" s="64">
        <v>278</v>
      </c>
      <c r="B279" s="65">
        <v>15062</v>
      </c>
      <c r="C279" s="66" t="s">
        <v>14588</v>
      </c>
      <c r="D279" s="67">
        <v>103</v>
      </c>
      <c r="E279" s="68" t="s">
        <v>10999</v>
      </c>
    </row>
    <row r="280" spans="1:5" ht="15">
      <c r="A280" s="64">
        <v>279</v>
      </c>
      <c r="B280" s="65">
        <v>15655</v>
      </c>
      <c r="C280" s="70" t="s">
        <v>14589</v>
      </c>
      <c r="D280" s="67">
        <v>104</v>
      </c>
      <c r="E280" s="68" t="s">
        <v>15128</v>
      </c>
    </row>
    <row r="281" spans="1:5" ht="15">
      <c r="A281" s="64">
        <v>280</v>
      </c>
      <c r="B281" s="65">
        <v>16069</v>
      </c>
      <c r="C281" s="70" t="s">
        <v>14590</v>
      </c>
      <c r="D281" s="67">
        <v>105</v>
      </c>
      <c r="E281" s="68" t="s">
        <v>12518</v>
      </c>
    </row>
    <row r="282" spans="1:5" ht="15">
      <c r="A282" s="64">
        <v>281</v>
      </c>
      <c r="B282" s="65">
        <v>16934</v>
      </c>
      <c r="C282" s="66" t="s">
        <v>14591</v>
      </c>
      <c r="D282" s="67">
        <v>106</v>
      </c>
      <c r="E282" s="68" t="s">
        <v>10976</v>
      </c>
    </row>
    <row r="283" spans="1:5" ht="15">
      <c r="A283" s="64">
        <v>282</v>
      </c>
      <c r="B283" s="65">
        <v>17002</v>
      </c>
      <c r="C283" s="66" t="s">
        <v>14592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14593</v>
      </c>
      <c r="D284" s="67">
        <v>108</v>
      </c>
      <c r="E284" s="68" t="s">
        <v>15128</v>
      </c>
    </row>
    <row r="285" spans="1:5" ht="15">
      <c r="A285" s="64">
        <v>284</v>
      </c>
      <c r="B285" s="65">
        <v>17379</v>
      </c>
      <c r="C285" s="66" t="s">
        <v>14594</v>
      </c>
      <c r="D285" s="67">
        <v>109</v>
      </c>
      <c r="E285" s="68" t="s">
        <v>10984</v>
      </c>
    </row>
    <row r="286" spans="1:5" ht="15">
      <c r="A286" s="64">
        <v>285</v>
      </c>
      <c r="B286" s="65">
        <v>17499</v>
      </c>
      <c r="C286" s="66" t="s">
        <v>14595</v>
      </c>
      <c r="D286" s="67">
        <v>110</v>
      </c>
      <c r="E286" s="68" t="s">
        <v>10980</v>
      </c>
    </row>
    <row r="287" spans="1:5" ht="15">
      <c r="A287" s="64">
        <v>286</v>
      </c>
      <c r="B287" s="65">
        <v>17712</v>
      </c>
      <c r="C287" s="66" t="s">
        <v>14596</v>
      </c>
      <c r="D287" s="67">
        <v>111</v>
      </c>
      <c r="E287" s="68" t="s">
        <v>10944</v>
      </c>
    </row>
    <row r="288" spans="1:5" ht="15">
      <c r="A288" s="64">
        <v>287</v>
      </c>
      <c r="B288" s="65">
        <v>18031</v>
      </c>
      <c r="C288" s="66" t="s">
        <v>14597</v>
      </c>
      <c r="D288" s="67">
        <v>112</v>
      </c>
      <c r="E288" s="68" t="s">
        <v>10999</v>
      </c>
    </row>
    <row r="289" spans="1:5" ht="15">
      <c r="A289" s="64">
        <v>288</v>
      </c>
      <c r="B289" s="65">
        <v>18407</v>
      </c>
      <c r="C289" s="66" t="s">
        <v>14598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14599</v>
      </c>
      <c r="D290" s="67">
        <v>114</v>
      </c>
      <c r="E290" s="68" t="s">
        <v>10978</v>
      </c>
    </row>
    <row r="291" spans="1:5" ht="15">
      <c r="A291" s="64">
        <v>290</v>
      </c>
      <c r="B291" s="65">
        <v>19104</v>
      </c>
      <c r="C291" s="66" t="s">
        <v>14606</v>
      </c>
      <c r="D291" s="67">
        <v>115</v>
      </c>
      <c r="E291" s="68" t="s">
        <v>10978</v>
      </c>
    </row>
    <row r="292" spans="1:5" ht="15">
      <c r="A292" s="64">
        <v>291</v>
      </c>
      <c r="B292" s="65">
        <v>19111</v>
      </c>
      <c r="C292" s="66" t="s">
        <v>14607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14608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14609</v>
      </c>
      <c r="D294" s="67">
        <v>118</v>
      </c>
      <c r="E294" s="68" t="s">
        <v>10999</v>
      </c>
    </row>
    <row r="295" spans="1:5" ht="15">
      <c r="A295" s="64">
        <v>294</v>
      </c>
      <c r="B295" s="65">
        <v>11853</v>
      </c>
      <c r="C295" s="70" t="s">
        <v>14610</v>
      </c>
      <c r="D295" s="67">
        <v>119</v>
      </c>
      <c r="E295" s="68" t="s">
        <v>10978</v>
      </c>
    </row>
    <row r="296" spans="1:5" ht="15">
      <c r="A296" s="64">
        <v>295</v>
      </c>
      <c r="B296" s="65">
        <v>11883</v>
      </c>
      <c r="C296" s="66" t="s">
        <v>13212</v>
      </c>
      <c r="D296" s="67">
        <v>120</v>
      </c>
      <c r="E296" s="68" t="s">
        <v>10980</v>
      </c>
    </row>
    <row r="297" spans="1:5" ht="15">
      <c r="A297" s="64">
        <v>296</v>
      </c>
      <c r="B297" s="65">
        <v>12242</v>
      </c>
      <c r="C297" s="66" t="s">
        <v>13213</v>
      </c>
      <c r="D297" s="67">
        <v>121</v>
      </c>
      <c r="E297" s="68" t="s">
        <v>10999</v>
      </c>
    </row>
    <row r="298" spans="1:5" ht="15">
      <c r="A298" s="64">
        <v>297</v>
      </c>
      <c r="B298" s="65">
        <v>12273</v>
      </c>
      <c r="C298" s="66" t="s">
        <v>13214</v>
      </c>
      <c r="D298" s="67">
        <v>122</v>
      </c>
      <c r="E298" s="68" t="s">
        <v>10978</v>
      </c>
    </row>
    <row r="299" spans="1:5" ht="15">
      <c r="A299" s="64">
        <v>298</v>
      </c>
      <c r="B299" s="65">
        <v>12277</v>
      </c>
      <c r="C299" s="66" t="s">
        <v>13215</v>
      </c>
      <c r="D299" s="67">
        <v>123</v>
      </c>
      <c r="E299" s="68" t="s">
        <v>10978</v>
      </c>
    </row>
    <row r="300" spans="1:5" ht="15">
      <c r="A300" s="64">
        <v>299</v>
      </c>
      <c r="B300" s="65">
        <v>13063</v>
      </c>
      <c r="C300" s="66" t="s">
        <v>13216</v>
      </c>
      <c r="D300" s="67">
        <v>124</v>
      </c>
      <c r="E300" s="68" t="s">
        <v>10978</v>
      </c>
    </row>
    <row r="301" spans="1:5" ht="15">
      <c r="A301" s="64">
        <v>300</v>
      </c>
      <c r="B301" s="65">
        <v>14879</v>
      </c>
      <c r="C301" s="66" t="s">
        <v>13217</v>
      </c>
      <c r="D301" s="67">
        <v>125</v>
      </c>
      <c r="E301" s="68" t="s">
        <v>10984</v>
      </c>
    </row>
    <row r="302" spans="1:5" ht="15">
      <c r="A302" s="64">
        <v>301</v>
      </c>
      <c r="B302" s="65">
        <v>14899</v>
      </c>
      <c r="C302" s="66" t="s">
        <v>13218</v>
      </c>
      <c r="D302" s="67">
        <v>126</v>
      </c>
      <c r="E302" s="68" t="s">
        <v>10996</v>
      </c>
    </row>
    <row r="303" spans="1:5" ht="15">
      <c r="A303" s="64">
        <v>302</v>
      </c>
      <c r="B303" s="65">
        <v>14901</v>
      </c>
      <c r="C303" s="66" t="s">
        <v>13219</v>
      </c>
      <c r="D303" s="67">
        <v>127</v>
      </c>
      <c r="E303" s="68" t="s">
        <v>10946</v>
      </c>
    </row>
    <row r="304" spans="1:5" ht="15">
      <c r="A304" s="64">
        <v>303</v>
      </c>
      <c r="B304" s="65">
        <v>14914</v>
      </c>
      <c r="C304" s="66" t="s">
        <v>13220</v>
      </c>
      <c r="D304" s="67">
        <v>128</v>
      </c>
      <c r="E304" s="68" t="s">
        <v>10946</v>
      </c>
    </row>
    <row r="305" spans="1:5" ht="15">
      <c r="A305" s="64">
        <v>304</v>
      </c>
      <c r="B305" s="65">
        <v>14987</v>
      </c>
      <c r="C305" s="66" t="s">
        <v>13221</v>
      </c>
      <c r="D305" s="67">
        <v>129</v>
      </c>
      <c r="E305" s="68" t="s">
        <v>12518</v>
      </c>
    </row>
    <row r="306" spans="1:5" ht="15">
      <c r="A306" s="64">
        <v>305</v>
      </c>
      <c r="B306" s="65">
        <v>14989</v>
      </c>
      <c r="C306" s="66" t="s">
        <v>13222</v>
      </c>
      <c r="D306" s="67">
        <v>130</v>
      </c>
      <c r="E306" s="68" t="s">
        <v>10996</v>
      </c>
    </row>
    <row r="307" spans="1:5" ht="15">
      <c r="A307" s="64">
        <v>306</v>
      </c>
      <c r="B307" s="65">
        <v>15004</v>
      </c>
      <c r="C307" s="66" t="s">
        <v>13223</v>
      </c>
      <c r="D307" s="67">
        <v>131</v>
      </c>
      <c r="E307" s="68" t="s">
        <v>10946</v>
      </c>
    </row>
    <row r="308" spans="1:5" ht="15">
      <c r="A308" s="64">
        <v>307</v>
      </c>
      <c r="B308" s="65">
        <v>15090</v>
      </c>
      <c r="C308" s="66" t="s">
        <v>13224</v>
      </c>
      <c r="D308" s="67">
        <v>132</v>
      </c>
      <c r="E308" s="68" t="s">
        <v>10982</v>
      </c>
    </row>
    <row r="309" spans="1:5" ht="15">
      <c r="A309" s="64">
        <v>308</v>
      </c>
      <c r="B309" s="65">
        <v>15208</v>
      </c>
      <c r="C309" s="66" t="s">
        <v>13225</v>
      </c>
      <c r="D309" s="67">
        <v>133</v>
      </c>
      <c r="E309" s="68" t="s">
        <v>10984</v>
      </c>
    </row>
    <row r="310" spans="1:5" ht="15">
      <c r="A310" s="64">
        <v>309</v>
      </c>
      <c r="B310" s="65">
        <v>15474</v>
      </c>
      <c r="C310" s="66" t="s">
        <v>13226</v>
      </c>
      <c r="D310" s="67">
        <v>134</v>
      </c>
      <c r="E310" s="68" t="s">
        <v>10980</v>
      </c>
    </row>
    <row r="311" spans="1:5" ht="15">
      <c r="A311" s="64">
        <v>310</v>
      </c>
      <c r="B311" s="65">
        <v>10021</v>
      </c>
      <c r="C311" s="70" t="s">
        <v>13227</v>
      </c>
      <c r="D311" s="67">
        <v>135</v>
      </c>
      <c r="E311" s="68" t="s">
        <v>10980</v>
      </c>
    </row>
    <row r="312" spans="1:5" ht="15">
      <c r="A312" s="64">
        <v>311</v>
      </c>
      <c r="B312" s="65">
        <v>16045</v>
      </c>
      <c r="C312" s="66" t="s">
        <v>13228</v>
      </c>
      <c r="D312" s="67">
        <v>136</v>
      </c>
      <c r="E312" s="68" t="s">
        <v>10999</v>
      </c>
    </row>
    <row r="313" spans="1:5" ht="15">
      <c r="A313" s="64">
        <v>312</v>
      </c>
      <c r="B313" s="65">
        <v>16107</v>
      </c>
      <c r="C313" s="66" t="s">
        <v>11776</v>
      </c>
      <c r="D313" s="67">
        <v>137</v>
      </c>
      <c r="E313" s="68" t="s">
        <v>10978</v>
      </c>
    </row>
    <row r="314" spans="1:5" ht="15">
      <c r="A314" s="64">
        <v>313</v>
      </c>
      <c r="B314" s="65">
        <v>16799</v>
      </c>
      <c r="C314" s="66" t="s">
        <v>11777</v>
      </c>
      <c r="D314" s="67">
        <v>138</v>
      </c>
      <c r="E314" s="68" t="s">
        <v>10999</v>
      </c>
    </row>
    <row r="315" spans="1:5" ht="15">
      <c r="A315" s="64">
        <v>314</v>
      </c>
      <c r="B315" s="65">
        <v>17485</v>
      </c>
      <c r="C315" s="66" t="s">
        <v>11778</v>
      </c>
      <c r="D315" s="67">
        <v>139</v>
      </c>
      <c r="E315" s="68" t="s">
        <v>10980</v>
      </c>
    </row>
    <row r="316" spans="1:5" ht="15">
      <c r="A316" s="64">
        <v>315</v>
      </c>
      <c r="B316" s="65">
        <v>17983</v>
      </c>
      <c r="C316" s="66" t="s">
        <v>11779</v>
      </c>
      <c r="D316" s="67">
        <v>140</v>
      </c>
      <c r="E316" s="68" t="s">
        <v>10980</v>
      </c>
    </row>
    <row r="317" spans="1:5" ht="15">
      <c r="A317" s="64">
        <v>316</v>
      </c>
      <c r="B317" s="65">
        <v>17985</v>
      </c>
      <c r="C317" s="66" t="s">
        <v>11780</v>
      </c>
      <c r="D317" s="67">
        <v>141</v>
      </c>
      <c r="E317" s="68" t="s">
        <v>10980</v>
      </c>
    </row>
    <row r="318" spans="1:5" ht="15">
      <c r="A318" s="64">
        <v>317</v>
      </c>
      <c r="B318" s="65">
        <v>17986</v>
      </c>
      <c r="C318" s="66" t="s">
        <v>11781</v>
      </c>
      <c r="D318" s="67">
        <v>142</v>
      </c>
      <c r="E318" s="68" t="s">
        <v>10978</v>
      </c>
    </row>
    <row r="319" spans="1:5" ht="15">
      <c r="A319" s="64">
        <v>318</v>
      </c>
      <c r="B319" s="65">
        <v>18355</v>
      </c>
      <c r="C319" s="66" t="s">
        <v>11782</v>
      </c>
      <c r="D319" s="67">
        <v>143</v>
      </c>
      <c r="E319" s="68" t="s">
        <v>10999</v>
      </c>
    </row>
    <row r="320" spans="1:5" ht="15">
      <c r="A320" s="64">
        <v>319</v>
      </c>
      <c r="B320" s="65">
        <v>18641</v>
      </c>
      <c r="C320" s="66" t="s">
        <v>11783</v>
      </c>
      <c r="D320" s="67">
        <v>144</v>
      </c>
      <c r="E320" s="68" t="s">
        <v>10980</v>
      </c>
    </row>
    <row r="321" spans="1:5" ht="15">
      <c r="A321" s="64">
        <v>320</v>
      </c>
      <c r="B321" s="65">
        <v>18809</v>
      </c>
      <c r="C321" s="66" t="s">
        <v>11784</v>
      </c>
      <c r="D321" s="67">
        <v>145</v>
      </c>
      <c r="E321" s="68" t="s">
        <v>10978</v>
      </c>
    </row>
    <row r="322" spans="1:5" ht="15">
      <c r="A322" s="64">
        <v>321</v>
      </c>
      <c r="B322" s="65">
        <v>18891</v>
      </c>
      <c r="C322" s="66" t="s">
        <v>11785</v>
      </c>
      <c r="D322" s="67">
        <v>146</v>
      </c>
      <c r="E322" s="68" t="s">
        <v>10978</v>
      </c>
    </row>
    <row r="323" spans="1:5" ht="15">
      <c r="A323" s="64">
        <v>322</v>
      </c>
      <c r="B323" s="65">
        <v>19149</v>
      </c>
      <c r="C323" s="66" t="s">
        <v>11786</v>
      </c>
      <c r="D323" s="67">
        <v>147</v>
      </c>
      <c r="E323" s="68" t="s">
        <v>11164</v>
      </c>
    </row>
    <row r="324" spans="1:5" ht="15">
      <c r="A324" s="64">
        <v>323</v>
      </c>
      <c r="B324" s="65">
        <v>19151</v>
      </c>
      <c r="C324" s="70" t="s">
        <v>11787</v>
      </c>
      <c r="D324" s="67">
        <v>148</v>
      </c>
      <c r="E324" s="68" t="s">
        <v>10999</v>
      </c>
    </row>
    <row r="325" spans="1:5" ht="15">
      <c r="A325" s="64">
        <v>324</v>
      </c>
      <c r="B325" s="65">
        <v>19153</v>
      </c>
      <c r="C325" s="70" t="s">
        <v>11788</v>
      </c>
      <c r="D325" s="67">
        <v>149</v>
      </c>
      <c r="E325" s="68" t="s">
        <v>10978</v>
      </c>
    </row>
    <row r="326" spans="1:5" ht="15">
      <c r="A326" s="64">
        <v>325</v>
      </c>
      <c r="B326" s="65">
        <v>19158</v>
      </c>
      <c r="C326" s="70" t="s">
        <v>11789</v>
      </c>
      <c r="D326" s="67">
        <v>150</v>
      </c>
      <c r="E326" s="68" t="s">
        <v>10999</v>
      </c>
    </row>
    <row r="327" spans="1:5" ht="15">
      <c r="A327" s="64">
        <v>326</v>
      </c>
      <c r="B327" s="65">
        <v>19163</v>
      </c>
      <c r="C327" s="70" t="s">
        <v>11790</v>
      </c>
      <c r="D327" s="67">
        <v>151</v>
      </c>
      <c r="E327" s="68" t="s">
        <v>10978</v>
      </c>
    </row>
    <row r="328" spans="1:5" ht="15">
      <c r="A328" s="64">
        <v>327</v>
      </c>
      <c r="B328" s="65">
        <v>19165</v>
      </c>
      <c r="C328" s="70" t="s">
        <v>11791</v>
      </c>
      <c r="D328" s="67">
        <v>152</v>
      </c>
      <c r="E328" s="68" t="s">
        <v>10980</v>
      </c>
    </row>
    <row r="329" spans="1:5" ht="15">
      <c r="A329" s="64">
        <v>328</v>
      </c>
      <c r="B329" s="65">
        <v>19479</v>
      </c>
      <c r="C329" s="66" t="s">
        <v>11792</v>
      </c>
      <c r="D329" s="67">
        <v>153</v>
      </c>
      <c r="E329" s="68" t="s">
        <v>10978</v>
      </c>
    </row>
    <row r="330" spans="1:5" ht="15">
      <c r="A330" s="64">
        <v>329</v>
      </c>
      <c r="B330" s="65">
        <v>19606</v>
      </c>
      <c r="C330" s="66" t="s">
        <v>11793</v>
      </c>
      <c r="D330" s="67">
        <v>154</v>
      </c>
      <c r="E330" s="68" t="s">
        <v>10999</v>
      </c>
    </row>
    <row r="331" spans="1:5" ht="15">
      <c r="A331" s="64">
        <v>330</v>
      </c>
      <c r="B331" s="65">
        <v>19630</v>
      </c>
      <c r="C331" s="66" t="s">
        <v>11794</v>
      </c>
      <c r="D331" s="67">
        <v>155</v>
      </c>
      <c r="E331" s="68" t="s">
        <v>10978</v>
      </c>
    </row>
    <row r="332" spans="1:5" ht="15">
      <c r="A332" s="64">
        <v>331</v>
      </c>
      <c r="B332" s="65">
        <v>19765</v>
      </c>
      <c r="C332" s="66" t="s">
        <v>11795</v>
      </c>
      <c r="D332" s="67">
        <v>156</v>
      </c>
      <c r="E332" s="68" t="s">
        <v>10980</v>
      </c>
    </row>
    <row r="333" spans="1:5" ht="15">
      <c r="A333" s="64">
        <v>332</v>
      </c>
      <c r="B333" s="65">
        <v>19939</v>
      </c>
      <c r="C333" s="66" t="s">
        <v>11796</v>
      </c>
      <c r="D333" s="67">
        <v>157</v>
      </c>
      <c r="E333" s="68" t="s">
        <v>10978</v>
      </c>
    </row>
    <row r="334" spans="1:5" ht="15">
      <c r="A334" s="64">
        <v>333</v>
      </c>
      <c r="B334" s="65">
        <v>19940</v>
      </c>
      <c r="C334" s="66" t="s">
        <v>11797</v>
      </c>
      <c r="D334" s="67">
        <v>158</v>
      </c>
      <c r="E334" s="68" t="s">
        <v>11164</v>
      </c>
    </row>
    <row r="335" spans="1:5" ht="15">
      <c r="A335" s="64">
        <v>334</v>
      </c>
      <c r="B335" s="65">
        <v>10051</v>
      </c>
      <c r="C335" s="66" t="s">
        <v>11798</v>
      </c>
      <c r="D335" s="67">
        <v>159</v>
      </c>
      <c r="E335" s="68" t="s">
        <v>12518</v>
      </c>
    </row>
    <row r="336" spans="1:5" ht="15">
      <c r="A336" s="64">
        <v>335</v>
      </c>
      <c r="B336" s="65">
        <v>10062</v>
      </c>
      <c r="C336" s="66" t="s">
        <v>11799</v>
      </c>
      <c r="D336" s="67">
        <v>160</v>
      </c>
      <c r="E336" s="68" t="s">
        <v>10986</v>
      </c>
    </row>
    <row r="337" spans="1:5" ht="15">
      <c r="A337" s="64">
        <v>336</v>
      </c>
      <c r="B337" s="65">
        <v>11110</v>
      </c>
      <c r="C337" s="66" t="s">
        <v>11800</v>
      </c>
      <c r="D337" s="67">
        <v>161</v>
      </c>
      <c r="E337" s="68" t="s">
        <v>15128</v>
      </c>
    </row>
    <row r="338" spans="1:5" ht="15">
      <c r="A338" s="64">
        <v>337</v>
      </c>
      <c r="B338" s="65">
        <v>11159</v>
      </c>
      <c r="C338" s="66" t="s">
        <v>14623</v>
      </c>
      <c r="D338" s="67">
        <v>162</v>
      </c>
      <c r="E338" s="68" t="s">
        <v>10984</v>
      </c>
    </row>
    <row r="339" spans="1:5" ht="15">
      <c r="A339" s="64">
        <v>338</v>
      </c>
      <c r="B339" s="65">
        <v>11490</v>
      </c>
      <c r="C339" s="66" t="s">
        <v>14624</v>
      </c>
      <c r="D339" s="67">
        <v>163</v>
      </c>
      <c r="E339" s="68" t="s">
        <v>15131</v>
      </c>
    </row>
    <row r="340" spans="1:5" ht="15">
      <c r="A340" s="64">
        <v>339</v>
      </c>
      <c r="B340" s="65">
        <v>11629</v>
      </c>
      <c r="C340" s="66" t="s">
        <v>14625</v>
      </c>
      <c r="D340" s="67">
        <v>164</v>
      </c>
      <c r="E340" s="68" t="s">
        <v>10978</v>
      </c>
    </row>
    <row r="341" spans="1:5" ht="15">
      <c r="A341" s="64">
        <v>340</v>
      </c>
      <c r="B341" s="65">
        <v>12985</v>
      </c>
      <c r="C341" s="66" t="s">
        <v>13905</v>
      </c>
      <c r="D341" s="67">
        <v>165</v>
      </c>
      <c r="E341" s="68" t="s">
        <v>10999</v>
      </c>
    </row>
    <row r="342" spans="1:5" ht="15">
      <c r="A342" s="64">
        <v>341</v>
      </c>
      <c r="B342" s="65">
        <v>13045</v>
      </c>
      <c r="C342" s="66" t="s">
        <v>14626</v>
      </c>
      <c r="D342" s="67">
        <v>166</v>
      </c>
      <c r="E342" s="68" t="s">
        <v>10980</v>
      </c>
    </row>
    <row r="343" spans="1:5" ht="15">
      <c r="A343" s="64">
        <v>342</v>
      </c>
      <c r="B343" s="65">
        <v>13131</v>
      </c>
      <c r="C343" s="66" t="s">
        <v>14627</v>
      </c>
      <c r="D343" s="67">
        <v>167</v>
      </c>
      <c r="E343" s="68" t="s">
        <v>10999</v>
      </c>
    </row>
    <row r="344" spans="1:5" ht="15">
      <c r="A344" s="64">
        <v>343</v>
      </c>
      <c r="B344" s="65">
        <v>13334</v>
      </c>
      <c r="C344" s="66" t="s">
        <v>14628</v>
      </c>
      <c r="D344" s="67">
        <v>168</v>
      </c>
      <c r="E344" s="68" t="s">
        <v>10980</v>
      </c>
    </row>
    <row r="345" spans="1:5" ht="15">
      <c r="A345" s="64">
        <v>344</v>
      </c>
      <c r="B345" s="65">
        <v>13417</v>
      </c>
      <c r="C345" s="66" t="s">
        <v>14629</v>
      </c>
      <c r="D345" s="67">
        <v>169</v>
      </c>
      <c r="E345" s="68" t="s">
        <v>10976</v>
      </c>
    </row>
    <row r="346" spans="1:5" ht="15">
      <c r="A346" s="64">
        <v>345</v>
      </c>
      <c r="B346" s="65">
        <v>13422</v>
      </c>
      <c r="C346" s="66" t="s">
        <v>12170</v>
      </c>
      <c r="D346" s="67">
        <v>170</v>
      </c>
      <c r="E346" s="68" t="s">
        <v>10944</v>
      </c>
    </row>
    <row r="347" spans="1:5" ht="15">
      <c r="A347" s="64">
        <v>346</v>
      </c>
      <c r="B347" s="65">
        <v>13424</v>
      </c>
      <c r="C347" s="66" t="s">
        <v>12171</v>
      </c>
      <c r="D347" s="67">
        <v>171</v>
      </c>
      <c r="E347" s="68" t="s">
        <v>10984</v>
      </c>
    </row>
    <row r="348" spans="1:5" ht="15">
      <c r="A348" s="64">
        <v>347</v>
      </c>
      <c r="B348" s="65">
        <v>13450</v>
      </c>
      <c r="C348" s="66" t="s">
        <v>12399</v>
      </c>
      <c r="D348" s="67">
        <v>172</v>
      </c>
      <c r="E348" s="68" t="s">
        <v>13908</v>
      </c>
    </row>
    <row r="349" spans="1:5" ht="15">
      <c r="A349" s="64">
        <v>348</v>
      </c>
      <c r="B349" s="65">
        <v>14440</v>
      </c>
      <c r="C349" s="66" t="s">
        <v>12172</v>
      </c>
      <c r="D349" s="67">
        <v>173</v>
      </c>
      <c r="E349" s="68" t="s">
        <v>10978</v>
      </c>
    </row>
    <row r="350" spans="1:5" ht="15">
      <c r="A350" s="64">
        <v>349</v>
      </c>
      <c r="B350" s="65">
        <v>14525</v>
      </c>
      <c r="C350" s="70" t="s">
        <v>12173</v>
      </c>
      <c r="D350" s="67">
        <v>174</v>
      </c>
      <c r="E350" s="68" t="s">
        <v>10980</v>
      </c>
    </row>
    <row r="351" spans="1:5" ht="15">
      <c r="A351" s="64">
        <v>350</v>
      </c>
      <c r="B351" s="65">
        <v>14964</v>
      </c>
      <c r="C351" s="66" t="s">
        <v>12174</v>
      </c>
      <c r="D351" s="67">
        <v>175</v>
      </c>
      <c r="E351" s="68" t="s">
        <v>10946</v>
      </c>
    </row>
    <row r="352" spans="1:5" ht="15">
      <c r="A352" s="64">
        <v>351</v>
      </c>
      <c r="B352" s="65">
        <v>15064</v>
      </c>
      <c r="C352" s="66" t="s">
        <v>12175</v>
      </c>
      <c r="D352" s="67">
        <v>176</v>
      </c>
      <c r="E352" s="68" t="s">
        <v>10980</v>
      </c>
    </row>
    <row r="353" spans="1:5" ht="15">
      <c r="A353" s="64">
        <v>352</v>
      </c>
      <c r="B353" s="65">
        <v>15555</v>
      </c>
      <c r="C353" s="70" t="s">
        <v>13630</v>
      </c>
      <c r="D353" s="67">
        <v>177</v>
      </c>
      <c r="E353" s="68" t="s">
        <v>10986</v>
      </c>
    </row>
    <row r="354" spans="1:5" ht="15">
      <c r="A354" s="64">
        <v>353</v>
      </c>
      <c r="B354" s="65">
        <v>15772</v>
      </c>
      <c r="C354" s="70" t="s">
        <v>13631</v>
      </c>
      <c r="D354" s="67">
        <v>178</v>
      </c>
      <c r="E354" s="68" t="s">
        <v>15128</v>
      </c>
    </row>
    <row r="355" spans="1:5" ht="15">
      <c r="A355" s="64">
        <v>354</v>
      </c>
      <c r="B355" s="65">
        <v>15882</v>
      </c>
      <c r="C355" s="66" t="s">
        <v>13632</v>
      </c>
      <c r="D355" s="67">
        <v>179</v>
      </c>
      <c r="E355" s="68" t="s">
        <v>10978</v>
      </c>
    </row>
    <row r="356" spans="1:5" ht="15">
      <c r="A356" s="64">
        <v>355</v>
      </c>
      <c r="B356" s="65">
        <v>16139</v>
      </c>
      <c r="C356" s="66" t="s">
        <v>13633</v>
      </c>
      <c r="D356" s="67">
        <v>180</v>
      </c>
      <c r="E356" s="68" t="s">
        <v>10944</v>
      </c>
    </row>
    <row r="357" spans="1:5" ht="15">
      <c r="A357" s="64">
        <v>356</v>
      </c>
      <c r="B357" s="65">
        <v>16265</v>
      </c>
      <c r="C357" s="66" t="s">
        <v>13634</v>
      </c>
      <c r="D357" s="67">
        <v>181</v>
      </c>
      <c r="E357" s="68" t="s">
        <v>10999</v>
      </c>
    </row>
    <row r="358" spans="1:5" ht="15">
      <c r="A358" s="64">
        <v>357</v>
      </c>
      <c r="B358" s="65">
        <v>16415</v>
      </c>
      <c r="C358" s="66" t="s">
        <v>13635</v>
      </c>
      <c r="D358" s="67">
        <v>182</v>
      </c>
      <c r="E358" s="68" t="s">
        <v>10976</v>
      </c>
    </row>
    <row r="359" spans="1:5" ht="15">
      <c r="A359" s="64">
        <v>358</v>
      </c>
      <c r="B359" s="65">
        <v>16417</v>
      </c>
      <c r="C359" s="70" t="s">
        <v>13636</v>
      </c>
      <c r="D359" s="67">
        <v>183</v>
      </c>
      <c r="E359" s="68" t="s">
        <v>10980</v>
      </c>
    </row>
    <row r="360" spans="1:5" ht="15">
      <c r="A360" s="64">
        <v>359</v>
      </c>
      <c r="B360" s="65">
        <v>17236</v>
      </c>
      <c r="C360" s="66" t="s">
        <v>11000</v>
      </c>
      <c r="D360" s="67">
        <v>184</v>
      </c>
      <c r="E360" s="68" t="s">
        <v>10980</v>
      </c>
    </row>
    <row r="361" spans="1:5" ht="15">
      <c r="A361" s="64">
        <v>360</v>
      </c>
      <c r="B361" s="65">
        <v>18377</v>
      </c>
      <c r="C361" s="70" t="s">
        <v>11001</v>
      </c>
      <c r="D361" s="67">
        <v>185</v>
      </c>
      <c r="E361" s="68" t="s">
        <v>13904</v>
      </c>
    </row>
    <row r="362" spans="1:5" ht="15">
      <c r="A362" s="64">
        <v>361</v>
      </c>
      <c r="B362" s="65">
        <v>18182</v>
      </c>
      <c r="C362" s="66" t="s">
        <v>11002</v>
      </c>
      <c r="D362" s="67">
        <v>186</v>
      </c>
      <c r="E362" s="68" t="s">
        <v>10999</v>
      </c>
    </row>
    <row r="363" spans="1:5" ht="15">
      <c r="A363" s="64">
        <v>362</v>
      </c>
      <c r="B363" s="65">
        <v>19457</v>
      </c>
      <c r="C363" s="66" t="s">
        <v>11003</v>
      </c>
      <c r="D363" s="67">
        <v>187</v>
      </c>
      <c r="E363" s="68" t="s">
        <v>13904</v>
      </c>
    </row>
    <row r="364" spans="1:5" ht="15">
      <c r="A364" s="64">
        <v>363</v>
      </c>
      <c r="B364" s="65">
        <v>19552</v>
      </c>
      <c r="C364" s="66" t="s">
        <v>11004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11005</v>
      </c>
      <c r="D365" s="67">
        <v>189</v>
      </c>
      <c r="E365" s="68" t="s">
        <v>10982</v>
      </c>
    </row>
    <row r="366" spans="1:5" ht="15">
      <c r="A366" s="64">
        <v>365</v>
      </c>
      <c r="B366" s="65">
        <v>12219</v>
      </c>
      <c r="C366" s="66" t="s">
        <v>11006</v>
      </c>
      <c r="D366" s="67">
        <v>190</v>
      </c>
      <c r="E366" s="68" t="s">
        <v>10984</v>
      </c>
    </row>
    <row r="367" spans="1:5" ht="15">
      <c r="A367" s="64">
        <v>366</v>
      </c>
      <c r="B367" s="65">
        <v>13097</v>
      </c>
      <c r="C367" s="66" t="s">
        <v>13837</v>
      </c>
      <c r="D367" s="67">
        <v>191</v>
      </c>
      <c r="E367" s="68" t="s">
        <v>10986</v>
      </c>
    </row>
    <row r="368" spans="1:5" ht="15">
      <c r="A368" s="64">
        <v>367</v>
      </c>
      <c r="B368" s="65">
        <v>14438</v>
      </c>
      <c r="C368" s="66" t="s">
        <v>13838</v>
      </c>
      <c r="D368" s="67">
        <v>192</v>
      </c>
      <c r="E368" s="68" t="s">
        <v>10980</v>
      </c>
    </row>
    <row r="369" spans="1:5" ht="15">
      <c r="A369" s="64">
        <v>368</v>
      </c>
      <c r="B369" s="65">
        <v>15201</v>
      </c>
      <c r="C369" s="66" t="s">
        <v>13839</v>
      </c>
      <c r="D369" s="67">
        <v>193</v>
      </c>
      <c r="E369" s="68" t="s">
        <v>10978</v>
      </c>
    </row>
    <row r="370" spans="1:5" ht="15">
      <c r="A370" s="64">
        <v>369</v>
      </c>
      <c r="B370" s="65">
        <v>15371</v>
      </c>
      <c r="C370" s="66" t="s">
        <v>13840</v>
      </c>
      <c r="D370" s="67">
        <v>194</v>
      </c>
      <c r="E370" s="68" t="s">
        <v>10984</v>
      </c>
    </row>
    <row r="371" spans="1:5" ht="15">
      <c r="A371" s="64">
        <v>370</v>
      </c>
      <c r="B371" s="65">
        <v>15634</v>
      </c>
      <c r="C371" s="66" t="s">
        <v>12034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12035</v>
      </c>
      <c r="D372" s="67">
        <v>196</v>
      </c>
      <c r="E372" s="68" t="s">
        <v>10980</v>
      </c>
    </row>
    <row r="373" spans="1:5" ht="15">
      <c r="A373" s="64">
        <v>372</v>
      </c>
      <c r="B373" s="65">
        <v>16653</v>
      </c>
      <c r="C373" s="66" t="s">
        <v>12036</v>
      </c>
      <c r="D373" s="67">
        <v>197</v>
      </c>
      <c r="E373" s="68" t="s">
        <v>10999</v>
      </c>
    </row>
    <row r="374" spans="1:5" ht="15">
      <c r="A374" s="64">
        <v>373</v>
      </c>
      <c r="B374" s="65">
        <v>17240</v>
      </c>
      <c r="C374" s="66" t="s">
        <v>12037</v>
      </c>
      <c r="D374" s="67">
        <v>198</v>
      </c>
      <c r="E374" s="68" t="s">
        <v>10980</v>
      </c>
    </row>
    <row r="375" spans="1:5" ht="15">
      <c r="A375" s="64">
        <v>374</v>
      </c>
      <c r="B375" s="65">
        <v>18079</v>
      </c>
      <c r="C375" s="66" t="s">
        <v>12038</v>
      </c>
      <c r="D375" s="67">
        <v>199</v>
      </c>
      <c r="E375" s="68" t="s">
        <v>10999</v>
      </c>
    </row>
    <row r="376" spans="1:5" ht="15">
      <c r="A376" s="64">
        <v>375</v>
      </c>
      <c r="B376" s="65">
        <v>19315</v>
      </c>
      <c r="C376" s="66" t="s">
        <v>12039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12040</v>
      </c>
      <c r="D377" s="67">
        <v>201</v>
      </c>
      <c r="E377" s="68" t="s">
        <v>12041</v>
      </c>
    </row>
    <row r="378" spans="1:5" ht="15">
      <c r="A378" s="64">
        <v>377</v>
      </c>
      <c r="B378" s="65">
        <v>19942</v>
      </c>
      <c r="C378" s="66" t="s">
        <v>12042</v>
      </c>
      <c r="D378" s="67">
        <v>202</v>
      </c>
      <c r="E378" s="68" t="s">
        <v>10976</v>
      </c>
    </row>
    <row r="379" spans="1:5" ht="15">
      <c r="A379" s="64">
        <v>378</v>
      </c>
      <c r="B379" s="65">
        <v>11161</v>
      </c>
      <c r="C379" s="66" t="s">
        <v>12043</v>
      </c>
      <c r="D379" s="67">
        <v>203</v>
      </c>
      <c r="E379" s="68" t="s">
        <v>10978</v>
      </c>
    </row>
    <row r="380" spans="1:5" ht="15">
      <c r="A380" s="64">
        <v>379</v>
      </c>
      <c r="B380" s="65">
        <v>11449</v>
      </c>
      <c r="C380" s="70" t="s">
        <v>12044</v>
      </c>
      <c r="D380" s="67">
        <v>204</v>
      </c>
      <c r="E380" s="68" t="s">
        <v>10978</v>
      </c>
    </row>
    <row r="381" spans="1:5" ht="15">
      <c r="A381" s="64">
        <v>380</v>
      </c>
      <c r="B381" s="65">
        <v>11735</v>
      </c>
      <c r="C381" s="66" t="s">
        <v>12045</v>
      </c>
      <c r="D381" s="67">
        <v>205</v>
      </c>
      <c r="E381" s="68" t="s">
        <v>10978</v>
      </c>
    </row>
    <row r="382" spans="1:5" ht="15">
      <c r="A382" s="64">
        <v>381</v>
      </c>
      <c r="B382" s="65">
        <v>11747</v>
      </c>
      <c r="C382" s="66" t="s">
        <v>12046</v>
      </c>
      <c r="D382" s="67">
        <v>206</v>
      </c>
      <c r="E382" s="68" t="s">
        <v>10999</v>
      </c>
    </row>
    <row r="383" spans="1:5" ht="15">
      <c r="A383" s="64">
        <v>382</v>
      </c>
      <c r="B383" s="65">
        <v>11945</v>
      </c>
      <c r="C383" s="66" t="s">
        <v>12047</v>
      </c>
      <c r="D383" s="67">
        <v>207</v>
      </c>
      <c r="E383" s="68" t="s">
        <v>10999</v>
      </c>
    </row>
    <row r="384" spans="1:5" ht="15">
      <c r="A384" s="64">
        <v>383</v>
      </c>
      <c r="B384" s="65">
        <v>12580</v>
      </c>
      <c r="C384" s="66" t="s">
        <v>12048</v>
      </c>
      <c r="D384" s="67">
        <v>208</v>
      </c>
      <c r="E384" s="68" t="s">
        <v>10946</v>
      </c>
    </row>
    <row r="385" spans="1:5" ht="15">
      <c r="A385" s="64">
        <v>384</v>
      </c>
      <c r="B385" s="65">
        <v>12597</v>
      </c>
      <c r="C385" s="66" t="s">
        <v>12049</v>
      </c>
      <c r="D385" s="67">
        <v>209</v>
      </c>
      <c r="E385" s="68" t="s">
        <v>10999</v>
      </c>
    </row>
    <row r="386" spans="1:5" ht="15">
      <c r="A386" s="64">
        <v>385</v>
      </c>
      <c r="B386" s="65">
        <v>12853</v>
      </c>
      <c r="C386" s="66" t="s">
        <v>12050</v>
      </c>
      <c r="D386" s="67">
        <v>210</v>
      </c>
      <c r="E386" s="68" t="s">
        <v>10980</v>
      </c>
    </row>
    <row r="387" spans="1:5" ht="15">
      <c r="A387" s="64">
        <v>386</v>
      </c>
      <c r="B387" s="65">
        <v>12959</v>
      </c>
      <c r="C387" s="66" t="s">
        <v>12051</v>
      </c>
      <c r="D387" s="67">
        <v>211</v>
      </c>
      <c r="E387" s="68" t="s">
        <v>10978</v>
      </c>
    </row>
    <row r="388" spans="1:5" ht="15">
      <c r="A388" s="64">
        <v>387</v>
      </c>
      <c r="B388" s="65">
        <v>12991</v>
      </c>
      <c r="C388" s="66" t="s">
        <v>12052</v>
      </c>
      <c r="D388" s="67">
        <v>212</v>
      </c>
      <c r="E388" s="68" t="s">
        <v>10999</v>
      </c>
    </row>
    <row r="389" spans="1:5" ht="15">
      <c r="A389" s="64">
        <v>388</v>
      </c>
      <c r="B389" s="65">
        <v>13095</v>
      </c>
      <c r="C389" s="66" t="s">
        <v>12053</v>
      </c>
      <c r="D389" s="67">
        <v>213</v>
      </c>
      <c r="E389" s="68" t="s">
        <v>10978</v>
      </c>
    </row>
    <row r="390" spans="1:5" ht="15">
      <c r="A390" s="64">
        <v>389</v>
      </c>
      <c r="B390" s="65">
        <v>14420</v>
      </c>
      <c r="C390" s="66" t="s">
        <v>12054</v>
      </c>
      <c r="D390" s="67">
        <v>214</v>
      </c>
      <c r="E390" s="68" t="s">
        <v>10978</v>
      </c>
    </row>
    <row r="391" spans="1:5" ht="15">
      <c r="A391" s="64">
        <v>390</v>
      </c>
      <c r="B391" s="65">
        <v>14919</v>
      </c>
      <c r="C391" s="70" t="s">
        <v>12055</v>
      </c>
      <c r="D391" s="67">
        <v>215</v>
      </c>
      <c r="E391" s="68" t="s">
        <v>10996</v>
      </c>
    </row>
    <row r="392" spans="1:5" ht="15">
      <c r="A392" s="64">
        <v>391</v>
      </c>
      <c r="B392" s="65">
        <v>14986</v>
      </c>
      <c r="C392" s="66" t="s">
        <v>12056</v>
      </c>
      <c r="D392" s="67">
        <v>216</v>
      </c>
      <c r="E392" s="68" t="s">
        <v>10946</v>
      </c>
    </row>
    <row r="393" spans="1:5" ht="15">
      <c r="A393" s="64">
        <v>392</v>
      </c>
      <c r="B393" s="65">
        <v>16456</v>
      </c>
      <c r="C393" s="66" t="s">
        <v>12057</v>
      </c>
      <c r="D393" s="67">
        <v>217</v>
      </c>
      <c r="E393" s="68" t="s">
        <v>12567</v>
      </c>
    </row>
    <row r="394" spans="1:5" ht="15">
      <c r="A394" s="64">
        <v>393</v>
      </c>
      <c r="B394" s="65">
        <v>16460</v>
      </c>
      <c r="C394" s="66" t="s">
        <v>12058</v>
      </c>
      <c r="D394" s="67">
        <v>218</v>
      </c>
      <c r="E394" s="68" t="s">
        <v>10976</v>
      </c>
    </row>
    <row r="395" spans="1:5" ht="15">
      <c r="A395" s="64">
        <v>394</v>
      </c>
      <c r="B395" s="65">
        <v>17636</v>
      </c>
      <c r="C395" s="66" t="s">
        <v>12059</v>
      </c>
      <c r="D395" s="67">
        <v>219</v>
      </c>
      <c r="E395" s="68" t="s">
        <v>10978</v>
      </c>
    </row>
    <row r="396" spans="1:5" ht="15">
      <c r="A396" s="64">
        <v>395</v>
      </c>
      <c r="B396" s="65">
        <v>18365</v>
      </c>
      <c r="C396" s="70" t="s">
        <v>12060</v>
      </c>
      <c r="D396" s="67">
        <v>220</v>
      </c>
      <c r="E396" s="68" t="s">
        <v>10982</v>
      </c>
    </row>
    <row r="397" spans="1:5" ht="15">
      <c r="A397" s="64">
        <v>396</v>
      </c>
      <c r="B397" s="65">
        <v>18452</v>
      </c>
      <c r="C397" s="70" t="s">
        <v>12061</v>
      </c>
      <c r="D397" s="67">
        <v>221</v>
      </c>
      <c r="E397" s="68" t="s">
        <v>11164</v>
      </c>
    </row>
    <row r="398" spans="1:5" ht="15">
      <c r="A398" s="64">
        <v>397</v>
      </c>
      <c r="B398" s="65">
        <v>18466</v>
      </c>
      <c r="C398" s="66" t="s">
        <v>12062</v>
      </c>
      <c r="D398" s="67">
        <v>222</v>
      </c>
      <c r="E398" s="68" t="s">
        <v>10993</v>
      </c>
    </row>
    <row r="399" spans="1:5" ht="15">
      <c r="A399" s="64">
        <v>398</v>
      </c>
      <c r="B399" s="65">
        <v>18494</v>
      </c>
      <c r="C399" s="70" t="s">
        <v>10339</v>
      </c>
      <c r="D399" s="67">
        <v>223</v>
      </c>
      <c r="E399" s="68" t="s">
        <v>11164</v>
      </c>
    </row>
    <row r="400" spans="1:5" ht="15">
      <c r="A400" s="64">
        <v>399</v>
      </c>
      <c r="B400" s="65">
        <v>18511</v>
      </c>
      <c r="C400" s="66" t="s">
        <v>10340</v>
      </c>
      <c r="D400" s="67">
        <v>224</v>
      </c>
      <c r="E400" s="68" t="s">
        <v>10341</v>
      </c>
    </row>
    <row r="401" spans="1:5" ht="15">
      <c r="A401" s="64">
        <v>400</v>
      </c>
      <c r="B401" s="65">
        <v>18522</v>
      </c>
      <c r="C401" s="70" t="s">
        <v>10342</v>
      </c>
      <c r="D401" s="67">
        <v>225</v>
      </c>
      <c r="E401" s="68" t="s">
        <v>13908</v>
      </c>
    </row>
    <row r="402" spans="1:5" ht="15">
      <c r="A402" s="64">
        <v>401</v>
      </c>
      <c r="B402" s="65">
        <v>18524</v>
      </c>
      <c r="C402" s="66" t="s">
        <v>10343</v>
      </c>
      <c r="D402" s="67">
        <v>226</v>
      </c>
      <c r="E402" s="68" t="s">
        <v>13908</v>
      </c>
    </row>
    <row r="403" spans="1:5" ht="15">
      <c r="A403" s="64">
        <v>402</v>
      </c>
      <c r="B403" s="65">
        <v>18526</v>
      </c>
      <c r="C403" s="66" t="s">
        <v>10344</v>
      </c>
      <c r="D403" s="67">
        <v>227</v>
      </c>
      <c r="E403" s="68" t="s">
        <v>15128</v>
      </c>
    </row>
    <row r="404" spans="1:5" ht="15">
      <c r="A404" s="64">
        <v>403</v>
      </c>
      <c r="B404" s="65">
        <v>18540</v>
      </c>
      <c r="C404" s="66" t="s">
        <v>9270</v>
      </c>
      <c r="D404" s="67">
        <v>228</v>
      </c>
      <c r="E404" s="68" t="s">
        <v>12567</v>
      </c>
    </row>
    <row r="405" spans="1:5" ht="15">
      <c r="A405" s="64">
        <v>404</v>
      </c>
      <c r="B405" s="65">
        <v>18542</v>
      </c>
      <c r="C405" s="66" t="s">
        <v>9271</v>
      </c>
      <c r="D405" s="67">
        <v>229</v>
      </c>
      <c r="E405" s="68" t="s">
        <v>10978</v>
      </c>
    </row>
    <row r="406" spans="1:5" ht="15">
      <c r="A406" s="64">
        <v>405</v>
      </c>
      <c r="B406" s="65">
        <v>18545</v>
      </c>
      <c r="C406" s="66" t="s">
        <v>9272</v>
      </c>
      <c r="D406" s="67">
        <v>230</v>
      </c>
      <c r="E406" s="68" t="s">
        <v>13908</v>
      </c>
    </row>
    <row r="407" spans="1:5" ht="15">
      <c r="A407" s="64">
        <v>406</v>
      </c>
      <c r="B407" s="65">
        <v>18549</v>
      </c>
      <c r="C407" s="66" t="s">
        <v>9273</v>
      </c>
      <c r="D407" s="67">
        <v>231</v>
      </c>
      <c r="E407" s="68" t="s">
        <v>10978</v>
      </c>
    </row>
    <row r="408" spans="1:5" ht="15">
      <c r="A408" s="64">
        <v>407</v>
      </c>
      <c r="B408" s="65">
        <v>18551</v>
      </c>
      <c r="C408" s="66" t="s">
        <v>9274</v>
      </c>
      <c r="D408" s="67">
        <v>232</v>
      </c>
      <c r="E408" s="68" t="s">
        <v>10978</v>
      </c>
    </row>
    <row r="409" spans="1:5" ht="15">
      <c r="A409" s="64">
        <v>408</v>
      </c>
      <c r="B409" s="65">
        <v>18552</v>
      </c>
      <c r="C409" s="66" t="s">
        <v>10368</v>
      </c>
      <c r="D409" s="67">
        <v>233</v>
      </c>
      <c r="E409" s="68" t="s">
        <v>10999</v>
      </c>
    </row>
    <row r="410" spans="1:5" ht="15">
      <c r="A410" s="64">
        <v>409</v>
      </c>
      <c r="B410" s="65">
        <v>18559</v>
      </c>
      <c r="C410" s="70" t="s">
        <v>10369</v>
      </c>
      <c r="D410" s="67">
        <v>234</v>
      </c>
      <c r="E410" s="68" t="s">
        <v>11164</v>
      </c>
    </row>
    <row r="411" spans="1:5" ht="15">
      <c r="A411" s="64">
        <v>410</v>
      </c>
      <c r="B411" s="65">
        <v>18560</v>
      </c>
      <c r="C411" s="70" t="s">
        <v>10370</v>
      </c>
      <c r="D411" s="67">
        <v>235</v>
      </c>
      <c r="E411" s="68" t="s">
        <v>10978</v>
      </c>
    </row>
    <row r="412" spans="1:5" ht="15">
      <c r="A412" s="64">
        <v>411</v>
      </c>
      <c r="B412" s="65">
        <v>18590</v>
      </c>
      <c r="C412" s="70" t="s">
        <v>10371</v>
      </c>
      <c r="D412" s="67">
        <v>236</v>
      </c>
      <c r="E412" s="68" t="s">
        <v>11164</v>
      </c>
    </row>
    <row r="413" spans="1:5" ht="15">
      <c r="A413" s="64">
        <v>412</v>
      </c>
      <c r="B413" s="65">
        <v>18596</v>
      </c>
      <c r="C413" s="70" t="s">
        <v>10372</v>
      </c>
      <c r="D413" s="67">
        <v>237</v>
      </c>
      <c r="E413" s="68" t="s">
        <v>10978</v>
      </c>
    </row>
    <row r="414" spans="1:5" ht="15">
      <c r="A414" s="64">
        <v>413</v>
      </c>
      <c r="B414" s="65">
        <v>19789</v>
      </c>
      <c r="C414" s="70" t="s">
        <v>14988</v>
      </c>
      <c r="D414" s="67">
        <v>238</v>
      </c>
      <c r="E414" s="68" t="s">
        <v>10944</v>
      </c>
    </row>
    <row r="415" spans="1:5" ht="15">
      <c r="A415" s="64">
        <v>414</v>
      </c>
      <c r="B415" s="65">
        <v>19792</v>
      </c>
      <c r="C415" s="66" t="s">
        <v>14989</v>
      </c>
      <c r="D415" s="67">
        <v>239</v>
      </c>
      <c r="E415" s="68" t="s">
        <v>12644</v>
      </c>
    </row>
    <row r="416" spans="1:5" ht="15">
      <c r="A416" s="64">
        <v>415</v>
      </c>
      <c r="B416" s="65">
        <v>11121</v>
      </c>
      <c r="C416" s="66" t="s">
        <v>14990</v>
      </c>
      <c r="D416" s="67">
        <v>1</v>
      </c>
      <c r="E416" s="68" t="s">
        <v>13908</v>
      </c>
    </row>
    <row r="417" spans="1:5" ht="15">
      <c r="A417" s="64">
        <v>416</v>
      </c>
      <c r="B417" s="65">
        <v>11140</v>
      </c>
      <c r="C417" s="66" t="s">
        <v>14991</v>
      </c>
      <c r="D417" s="67">
        <v>2</v>
      </c>
      <c r="E417" s="68" t="s">
        <v>10976</v>
      </c>
    </row>
    <row r="418" spans="1:5" ht="15">
      <c r="A418" s="64">
        <v>417</v>
      </c>
      <c r="B418" s="65">
        <v>11141</v>
      </c>
      <c r="C418" s="70" t="s">
        <v>14992</v>
      </c>
      <c r="D418" s="67">
        <v>3</v>
      </c>
      <c r="E418" s="68" t="s">
        <v>10999</v>
      </c>
    </row>
    <row r="419" spans="1:5" ht="15">
      <c r="A419" s="64">
        <v>418</v>
      </c>
      <c r="B419" s="65">
        <v>11196</v>
      </c>
      <c r="C419" s="66" t="s">
        <v>14993</v>
      </c>
      <c r="D419" s="67">
        <v>4</v>
      </c>
      <c r="E419" s="68" t="s">
        <v>10999</v>
      </c>
    </row>
    <row r="420" spans="1:5" ht="15">
      <c r="A420" s="64">
        <v>419</v>
      </c>
      <c r="B420" s="65">
        <v>11889</v>
      </c>
      <c r="C420" s="66" t="s">
        <v>14994</v>
      </c>
      <c r="D420" s="67">
        <v>5</v>
      </c>
      <c r="E420" s="68" t="s">
        <v>10978</v>
      </c>
    </row>
    <row r="421" spans="1:5" ht="15">
      <c r="A421" s="64">
        <v>420</v>
      </c>
      <c r="B421" s="65">
        <v>12266</v>
      </c>
      <c r="C421" s="66" t="s">
        <v>14995</v>
      </c>
      <c r="D421" s="67">
        <v>6</v>
      </c>
      <c r="E421" s="68" t="s">
        <v>10976</v>
      </c>
    </row>
    <row r="422" spans="1:5" ht="15">
      <c r="A422" s="64">
        <v>421</v>
      </c>
      <c r="B422" s="65">
        <v>12282</v>
      </c>
      <c r="C422" s="66" t="s">
        <v>13688</v>
      </c>
      <c r="D422" s="67">
        <v>7</v>
      </c>
      <c r="E422" s="68" t="s">
        <v>10980</v>
      </c>
    </row>
    <row r="423" spans="1:5" ht="15">
      <c r="A423" s="64">
        <v>422</v>
      </c>
      <c r="B423" s="65">
        <v>12529</v>
      </c>
      <c r="C423" s="66" t="s">
        <v>13689</v>
      </c>
      <c r="D423" s="67">
        <v>8</v>
      </c>
      <c r="E423" s="68" t="s">
        <v>10978</v>
      </c>
    </row>
    <row r="424" spans="1:5" ht="15">
      <c r="A424" s="64">
        <v>423</v>
      </c>
      <c r="B424" s="65">
        <v>12531</v>
      </c>
      <c r="C424" s="66" t="s">
        <v>13919</v>
      </c>
      <c r="D424" s="67">
        <v>9</v>
      </c>
      <c r="E424" s="68" t="s">
        <v>13908</v>
      </c>
    </row>
    <row r="425" spans="1:5" ht="15">
      <c r="A425" s="64">
        <v>424</v>
      </c>
      <c r="B425" s="65">
        <v>12533</v>
      </c>
      <c r="C425" s="70" t="s">
        <v>13920</v>
      </c>
      <c r="D425" s="67">
        <v>10</v>
      </c>
      <c r="E425" s="68" t="s">
        <v>15128</v>
      </c>
    </row>
    <row r="426" spans="1:5" ht="15">
      <c r="A426" s="64">
        <v>425</v>
      </c>
      <c r="B426" s="65">
        <v>12680</v>
      </c>
      <c r="C426" s="66" t="s">
        <v>13921</v>
      </c>
      <c r="D426" s="67">
        <v>11</v>
      </c>
      <c r="E426" s="68" t="s">
        <v>10978</v>
      </c>
    </row>
    <row r="427" spans="1:5" ht="15">
      <c r="A427" s="64">
        <v>426</v>
      </c>
      <c r="B427" s="65">
        <v>12689</v>
      </c>
      <c r="C427" s="66" t="s">
        <v>13922</v>
      </c>
      <c r="D427" s="67">
        <v>12</v>
      </c>
      <c r="E427" s="68" t="s">
        <v>10978</v>
      </c>
    </row>
    <row r="428" spans="1:5" ht="15">
      <c r="A428" s="64">
        <v>427</v>
      </c>
      <c r="B428" s="65">
        <v>12736</v>
      </c>
      <c r="C428" s="70" t="s">
        <v>13923</v>
      </c>
      <c r="D428" s="67">
        <v>13</v>
      </c>
      <c r="E428" s="68" t="s">
        <v>10946</v>
      </c>
    </row>
    <row r="429" spans="1:5" ht="15">
      <c r="A429" s="64">
        <v>428</v>
      </c>
      <c r="B429" s="65">
        <v>12738</v>
      </c>
      <c r="C429" s="70" t="s">
        <v>13924</v>
      </c>
      <c r="D429" s="67">
        <v>14</v>
      </c>
      <c r="E429" s="68" t="s">
        <v>10991</v>
      </c>
    </row>
    <row r="430" spans="1:5" ht="15">
      <c r="A430" s="64">
        <v>429</v>
      </c>
      <c r="B430" s="65">
        <v>12740</v>
      </c>
      <c r="C430" s="70" t="s">
        <v>13925</v>
      </c>
      <c r="D430" s="67">
        <v>15</v>
      </c>
      <c r="E430" s="68" t="s">
        <v>10946</v>
      </c>
    </row>
    <row r="431" spans="1:5" ht="15">
      <c r="A431" s="64">
        <v>430</v>
      </c>
      <c r="B431" s="65">
        <v>12741</v>
      </c>
      <c r="C431" s="70" t="s">
        <v>13926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13927</v>
      </c>
      <c r="D432" s="67">
        <v>17</v>
      </c>
      <c r="E432" s="68" t="s">
        <v>10944</v>
      </c>
    </row>
    <row r="433" spans="1:5" ht="15">
      <c r="A433" s="64">
        <v>432</v>
      </c>
      <c r="B433" s="65">
        <v>12753</v>
      </c>
      <c r="C433" s="70" t="s">
        <v>13928</v>
      </c>
      <c r="D433" s="67">
        <v>18</v>
      </c>
      <c r="E433" s="68" t="s">
        <v>10978</v>
      </c>
    </row>
    <row r="434" spans="1:5" ht="15">
      <c r="A434" s="64">
        <v>433</v>
      </c>
      <c r="B434" s="65">
        <v>13121</v>
      </c>
      <c r="C434" s="66" t="s">
        <v>13929</v>
      </c>
      <c r="D434" s="67">
        <v>19</v>
      </c>
      <c r="E434" s="68" t="s">
        <v>10978</v>
      </c>
    </row>
    <row r="435" spans="1:5" ht="15">
      <c r="A435" s="64">
        <v>434</v>
      </c>
      <c r="B435" s="65">
        <v>13201</v>
      </c>
      <c r="C435" s="66" t="s">
        <v>13930</v>
      </c>
      <c r="D435" s="67">
        <v>20</v>
      </c>
      <c r="E435" s="68" t="s">
        <v>10978</v>
      </c>
    </row>
    <row r="436" spans="1:5" ht="15">
      <c r="A436" s="64">
        <v>435</v>
      </c>
      <c r="B436" s="65">
        <v>13203</v>
      </c>
      <c r="C436" s="66" t="s">
        <v>13931</v>
      </c>
      <c r="D436" s="67">
        <v>21</v>
      </c>
      <c r="E436" s="68" t="s">
        <v>10999</v>
      </c>
    </row>
    <row r="437" spans="1:5" ht="15">
      <c r="A437" s="64">
        <v>436</v>
      </c>
      <c r="B437" s="65">
        <v>13370</v>
      </c>
      <c r="C437" s="66" t="s">
        <v>13932</v>
      </c>
      <c r="D437" s="67">
        <v>22</v>
      </c>
      <c r="E437" s="68" t="s">
        <v>10999</v>
      </c>
    </row>
    <row r="438" spans="1:5" ht="15">
      <c r="A438" s="64">
        <v>437</v>
      </c>
      <c r="B438" s="65">
        <v>13503</v>
      </c>
      <c r="C438" s="66" t="s">
        <v>13933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13934</v>
      </c>
      <c r="D439" s="67">
        <v>24</v>
      </c>
      <c r="E439" s="68" t="s">
        <v>13935</v>
      </c>
    </row>
    <row r="440" spans="1:5" ht="15">
      <c r="A440" s="64">
        <v>439</v>
      </c>
      <c r="B440" s="65">
        <v>13507</v>
      </c>
      <c r="C440" s="66" t="s">
        <v>13936</v>
      </c>
      <c r="D440" s="67">
        <v>25</v>
      </c>
      <c r="E440" s="68" t="s">
        <v>13937</v>
      </c>
    </row>
    <row r="441" spans="1:5" ht="15">
      <c r="A441" s="64">
        <v>440</v>
      </c>
      <c r="B441" s="65">
        <v>13509</v>
      </c>
      <c r="C441" s="66" t="s">
        <v>13938</v>
      </c>
      <c r="D441" s="67">
        <v>26</v>
      </c>
      <c r="E441" s="68" t="s">
        <v>13935</v>
      </c>
    </row>
    <row r="442" spans="1:5" ht="15">
      <c r="A442" s="64">
        <v>441</v>
      </c>
      <c r="B442" s="65">
        <v>13511</v>
      </c>
      <c r="C442" s="66" t="s">
        <v>13939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13940</v>
      </c>
      <c r="D443" s="67">
        <v>28</v>
      </c>
      <c r="E443" s="68" t="s">
        <v>12518</v>
      </c>
    </row>
    <row r="444" spans="1:5" ht="15">
      <c r="A444" s="64">
        <v>443</v>
      </c>
      <c r="B444" s="65">
        <v>13532</v>
      </c>
      <c r="C444" s="66" t="s">
        <v>13941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13942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13943</v>
      </c>
      <c r="D446" s="67">
        <v>31</v>
      </c>
      <c r="E446" s="68" t="s">
        <v>10946</v>
      </c>
    </row>
    <row r="447" spans="1:5" ht="15">
      <c r="A447" s="64">
        <v>446</v>
      </c>
      <c r="B447" s="65">
        <v>13562</v>
      </c>
      <c r="C447" s="66" t="s">
        <v>13944</v>
      </c>
      <c r="D447" s="67">
        <v>32</v>
      </c>
      <c r="E447" s="68" t="s">
        <v>12518</v>
      </c>
    </row>
    <row r="448" spans="1:5" ht="15">
      <c r="A448" s="64">
        <v>447</v>
      </c>
      <c r="B448" s="65">
        <v>13564</v>
      </c>
      <c r="C448" s="66" t="s">
        <v>13945</v>
      </c>
      <c r="D448" s="67">
        <v>33</v>
      </c>
      <c r="E448" s="68" t="s">
        <v>15128</v>
      </c>
    </row>
    <row r="449" spans="1:5" ht="15">
      <c r="A449" s="64">
        <v>448</v>
      </c>
      <c r="B449" s="65">
        <v>13565</v>
      </c>
      <c r="C449" s="66" t="s">
        <v>13946</v>
      </c>
      <c r="D449" s="67">
        <v>34</v>
      </c>
      <c r="E449" s="68" t="s">
        <v>13947</v>
      </c>
    </row>
    <row r="450" spans="1:5" ht="15">
      <c r="A450" s="64">
        <v>449</v>
      </c>
      <c r="B450" s="65">
        <v>13569</v>
      </c>
      <c r="C450" s="66" t="s">
        <v>12470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12471</v>
      </c>
      <c r="D451" s="67">
        <v>36</v>
      </c>
      <c r="E451" s="68" t="s">
        <v>10996</v>
      </c>
    </row>
    <row r="452" spans="1:5" ht="15">
      <c r="A452" s="64">
        <v>451</v>
      </c>
      <c r="B452" s="65">
        <v>13589</v>
      </c>
      <c r="C452" s="70" t="s">
        <v>12472</v>
      </c>
      <c r="D452" s="67">
        <v>37</v>
      </c>
      <c r="E452" s="68" t="s">
        <v>12473</v>
      </c>
    </row>
    <row r="453" spans="1:5" ht="15">
      <c r="A453" s="64">
        <v>452</v>
      </c>
      <c r="B453" s="65">
        <v>13600</v>
      </c>
      <c r="C453" s="66" t="s">
        <v>12474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12475</v>
      </c>
      <c r="D454" s="67">
        <v>39</v>
      </c>
      <c r="E454" s="68" t="s">
        <v>10991</v>
      </c>
    </row>
    <row r="455" spans="1:5" ht="15">
      <c r="A455" s="64">
        <v>454</v>
      </c>
      <c r="B455" s="65">
        <v>13622</v>
      </c>
      <c r="C455" s="66" t="s">
        <v>12476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12477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12478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12479</v>
      </c>
      <c r="D458" s="67">
        <v>43</v>
      </c>
      <c r="E458" s="68" t="s">
        <v>12518</v>
      </c>
    </row>
    <row r="459" spans="1:5" ht="15">
      <c r="A459" s="64">
        <v>458</v>
      </c>
      <c r="B459" s="65">
        <v>13683</v>
      </c>
      <c r="C459" s="66" t="s">
        <v>12320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12321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12322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12323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12324</v>
      </c>
      <c r="D463" s="67">
        <v>48</v>
      </c>
      <c r="E463" s="68" t="s">
        <v>12473</v>
      </c>
    </row>
    <row r="464" spans="1:5" ht="15">
      <c r="A464" s="64">
        <v>463</v>
      </c>
      <c r="B464" s="65">
        <v>13753</v>
      </c>
      <c r="C464" s="66" t="s">
        <v>12325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12326</v>
      </c>
      <c r="D465" s="67">
        <v>50</v>
      </c>
      <c r="E465" s="68" t="s">
        <v>10946</v>
      </c>
    </row>
    <row r="466" spans="1:5" ht="15">
      <c r="A466" s="64">
        <v>465</v>
      </c>
      <c r="B466" s="65">
        <v>13769</v>
      </c>
      <c r="C466" s="66" t="s">
        <v>12327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12328</v>
      </c>
      <c r="D467" s="67">
        <v>52</v>
      </c>
      <c r="E467" s="68" t="s">
        <v>13937</v>
      </c>
    </row>
    <row r="468" spans="1:5" ht="15">
      <c r="A468" s="64">
        <v>467</v>
      </c>
      <c r="B468" s="65">
        <v>13781</v>
      </c>
      <c r="C468" s="70" t="s">
        <v>12329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12330</v>
      </c>
      <c r="D469" s="67">
        <v>54</v>
      </c>
      <c r="E469" s="68" t="s">
        <v>12473</v>
      </c>
    </row>
    <row r="470" spans="1:5" ht="15">
      <c r="A470" s="64">
        <v>469</v>
      </c>
      <c r="B470" s="65">
        <v>13788</v>
      </c>
      <c r="C470" s="66" t="s">
        <v>12331</v>
      </c>
      <c r="D470" s="67">
        <v>55</v>
      </c>
      <c r="E470" s="68" t="s">
        <v>10946</v>
      </c>
    </row>
    <row r="471" spans="1:5" ht="15">
      <c r="A471" s="64">
        <v>470</v>
      </c>
      <c r="B471" s="65">
        <v>13817</v>
      </c>
      <c r="C471" s="66" t="s">
        <v>10930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10931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17086</v>
      </c>
      <c r="D473" s="67">
        <v>58</v>
      </c>
      <c r="E473" s="68" t="s">
        <v>12473</v>
      </c>
    </row>
    <row r="474" spans="1:5" ht="15">
      <c r="A474" s="64">
        <v>473</v>
      </c>
      <c r="B474" s="65">
        <v>13853</v>
      </c>
      <c r="C474" s="66" t="s">
        <v>17087</v>
      </c>
      <c r="D474" s="67">
        <v>59</v>
      </c>
      <c r="E474" s="68" t="s">
        <v>10996</v>
      </c>
    </row>
    <row r="475" spans="1:5" ht="15">
      <c r="A475" s="64">
        <v>474</v>
      </c>
      <c r="B475" s="65">
        <v>13856</v>
      </c>
      <c r="C475" s="66" t="s">
        <v>17088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17089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17090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17091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17092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12361</v>
      </c>
      <c r="D480" s="67">
        <v>65</v>
      </c>
      <c r="E480" s="68" t="s">
        <v>10946</v>
      </c>
    </row>
    <row r="481" spans="1:5" ht="15">
      <c r="A481" s="64">
        <v>480</v>
      </c>
      <c r="B481" s="65">
        <v>13904</v>
      </c>
      <c r="C481" s="66" t="s">
        <v>12362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12363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12364</v>
      </c>
      <c r="D483" s="67">
        <v>68</v>
      </c>
      <c r="E483" s="68" t="s">
        <v>13947</v>
      </c>
    </row>
    <row r="484" spans="1:5" ht="15">
      <c r="A484" s="64">
        <v>483</v>
      </c>
      <c r="B484" s="65">
        <v>14114</v>
      </c>
      <c r="C484" s="66" t="s">
        <v>12365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12366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12367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12368</v>
      </c>
      <c r="D487" s="67">
        <v>72</v>
      </c>
      <c r="E487" s="68" t="s">
        <v>10986</v>
      </c>
    </row>
    <row r="488" spans="1:5" ht="15">
      <c r="A488" s="64">
        <v>487</v>
      </c>
      <c r="B488" s="65">
        <v>14183</v>
      </c>
      <c r="C488" s="66" t="s">
        <v>12369</v>
      </c>
      <c r="D488" s="67">
        <v>73</v>
      </c>
      <c r="E488" s="68" t="s">
        <v>10991</v>
      </c>
    </row>
    <row r="489" spans="1:5" ht="15">
      <c r="A489" s="64">
        <v>488</v>
      </c>
      <c r="B489" s="65">
        <v>14199</v>
      </c>
      <c r="C489" s="66" t="s">
        <v>12370</v>
      </c>
      <c r="D489" s="67">
        <v>74</v>
      </c>
      <c r="E489" s="68" t="s">
        <v>13947</v>
      </c>
    </row>
    <row r="490" spans="1:5" ht="15">
      <c r="A490" s="64">
        <v>489</v>
      </c>
      <c r="B490" s="65">
        <v>14273</v>
      </c>
      <c r="C490" s="66" t="s">
        <v>12371</v>
      </c>
      <c r="D490" s="67">
        <v>75</v>
      </c>
      <c r="E490" s="68" t="s">
        <v>12518</v>
      </c>
    </row>
    <row r="491" spans="1:5" ht="15">
      <c r="A491" s="64">
        <v>490</v>
      </c>
      <c r="B491" s="65">
        <v>14275</v>
      </c>
      <c r="C491" s="66" t="s">
        <v>12372</v>
      </c>
      <c r="D491" s="67">
        <v>76</v>
      </c>
      <c r="E491" s="68" t="s">
        <v>10991</v>
      </c>
    </row>
    <row r="492" spans="1:5" ht="15">
      <c r="A492" s="64">
        <v>491</v>
      </c>
      <c r="B492" s="65">
        <v>14277</v>
      </c>
      <c r="C492" s="66" t="s">
        <v>12373</v>
      </c>
      <c r="D492" s="67">
        <v>77</v>
      </c>
      <c r="E492" s="68" t="s">
        <v>10991</v>
      </c>
    </row>
    <row r="493" spans="1:5" ht="15">
      <c r="A493" s="64">
        <v>492</v>
      </c>
      <c r="B493" s="65">
        <v>14288</v>
      </c>
      <c r="C493" s="66" t="s">
        <v>12374</v>
      </c>
      <c r="D493" s="67">
        <v>78</v>
      </c>
      <c r="E493" s="68" t="s">
        <v>13947</v>
      </c>
    </row>
    <row r="494" spans="1:5" ht="15">
      <c r="A494" s="64">
        <v>493</v>
      </c>
      <c r="B494" s="65">
        <v>14291</v>
      </c>
      <c r="C494" s="70" t="s">
        <v>12375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12376</v>
      </c>
      <c r="D495" s="67">
        <v>80</v>
      </c>
      <c r="E495" s="68" t="s">
        <v>13935</v>
      </c>
    </row>
    <row r="496" spans="1:5" ht="15">
      <c r="A496" s="64">
        <v>495</v>
      </c>
      <c r="B496" s="65">
        <v>14303</v>
      </c>
      <c r="C496" s="66" t="s">
        <v>12377</v>
      </c>
      <c r="D496" s="67">
        <v>81</v>
      </c>
      <c r="E496" s="68" t="s">
        <v>13947</v>
      </c>
    </row>
    <row r="497" spans="1:5" ht="15">
      <c r="A497" s="64">
        <v>496</v>
      </c>
      <c r="B497" s="65">
        <v>14324</v>
      </c>
      <c r="C497" s="66" t="s">
        <v>12378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12379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12380</v>
      </c>
      <c r="D499" s="67">
        <v>84</v>
      </c>
      <c r="E499" s="68" t="s">
        <v>10996</v>
      </c>
    </row>
    <row r="500" spans="1:5" ht="15">
      <c r="A500" s="64">
        <v>499</v>
      </c>
      <c r="B500" s="65">
        <v>14397</v>
      </c>
      <c r="C500" s="66" t="s">
        <v>12381</v>
      </c>
      <c r="D500" s="67">
        <v>85</v>
      </c>
      <c r="E500" s="68" t="s">
        <v>10946</v>
      </c>
    </row>
    <row r="501" spans="1:5" ht="15">
      <c r="A501" s="64">
        <v>500</v>
      </c>
      <c r="B501" s="65">
        <v>14407</v>
      </c>
      <c r="C501" s="66" t="s">
        <v>12382</v>
      </c>
      <c r="D501" s="67">
        <v>86</v>
      </c>
      <c r="E501" s="68" t="s">
        <v>10984</v>
      </c>
    </row>
    <row r="502" spans="1:5" ht="15">
      <c r="A502" s="64">
        <v>501</v>
      </c>
      <c r="B502" s="65">
        <v>14411</v>
      </c>
      <c r="C502" s="66" t="s">
        <v>12383</v>
      </c>
      <c r="D502" s="67">
        <v>87</v>
      </c>
      <c r="E502" s="68" t="s">
        <v>10944</v>
      </c>
    </row>
    <row r="503" spans="1:5" ht="15">
      <c r="A503" s="64">
        <v>502</v>
      </c>
      <c r="B503" s="65">
        <v>14413</v>
      </c>
      <c r="C503" s="66" t="s">
        <v>12384</v>
      </c>
      <c r="D503" s="67">
        <v>88</v>
      </c>
      <c r="E503" s="68" t="s">
        <v>10996</v>
      </c>
    </row>
    <row r="504" spans="1:5" ht="15">
      <c r="A504" s="64">
        <v>503</v>
      </c>
      <c r="B504" s="65">
        <v>14480</v>
      </c>
      <c r="C504" s="66" t="s">
        <v>12389</v>
      </c>
      <c r="D504" s="67">
        <v>89</v>
      </c>
      <c r="E504" s="68" t="s">
        <v>12473</v>
      </c>
    </row>
    <row r="505" spans="1:5" ht="15">
      <c r="A505" s="64">
        <v>504</v>
      </c>
      <c r="B505" s="65">
        <v>14554</v>
      </c>
      <c r="C505" s="66" t="s">
        <v>12390</v>
      </c>
      <c r="D505" s="67">
        <v>90</v>
      </c>
      <c r="E505" s="68" t="s">
        <v>11268</v>
      </c>
    </row>
    <row r="506" spans="1:5" ht="15">
      <c r="A506" s="64">
        <v>505</v>
      </c>
      <c r="B506" s="65">
        <v>14558</v>
      </c>
      <c r="C506" s="70" t="s">
        <v>12391</v>
      </c>
      <c r="D506" s="67">
        <v>91</v>
      </c>
      <c r="E506" s="68" t="s">
        <v>10978</v>
      </c>
    </row>
    <row r="507" spans="1:5" ht="15">
      <c r="A507" s="64">
        <v>506</v>
      </c>
      <c r="B507" s="65">
        <v>14571</v>
      </c>
      <c r="C507" s="66" t="s">
        <v>12392</v>
      </c>
      <c r="D507" s="67">
        <v>92</v>
      </c>
      <c r="E507" s="68" t="s">
        <v>10978</v>
      </c>
    </row>
    <row r="508" spans="1:5" ht="15">
      <c r="A508" s="64">
        <v>507</v>
      </c>
      <c r="B508" s="65">
        <v>14575</v>
      </c>
      <c r="C508" s="66" t="s">
        <v>12393</v>
      </c>
      <c r="D508" s="67">
        <v>93</v>
      </c>
      <c r="E508" s="68" t="s">
        <v>11268</v>
      </c>
    </row>
    <row r="509" spans="1:5" ht="15">
      <c r="A509" s="64">
        <v>508</v>
      </c>
      <c r="B509" s="65">
        <v>14577</v>
      </c>
      <c r="C509" s="66" t="s">
        <v>12394</v>
      </c>
      <c r="D509" s="67">
        <v>94</v>
      </c>
      <c r="E509" s="68" t="s">
        <v>10978</v>
      </c>
    </row>
    <row r="510" spans="1:5" ht="15">
      <c r="A510" s="64">
        <v>509</v>
      </c>
      <c r="B510" s="65">
        <v>14582</v>
      </c>
      <c r="C510" s="66" t="s">
        <v>13829</v>
      </c>
      <c r="D510" s="67">
        <v>95</v>
      </c>
      <c r="E510" s="68" t="s">
        <v>10978</v>
      </c>
    </row>
    <row r="511" spans="1:5" ht="15">
      <c r="A511" s="64">
        <v>510</v>
      </c>
      <c r="B511" s="65">
        <v>14587</v>
      </c>
      <c r="C511" s="66" t="s">
        <v>13830</v>
      </c>
      <c r="D511" s="67">
        <v>96</v>
      </c>
      <c r="E511" s="68" t="s">
        <v>10978</v>
      </c>
    </row>
    <row r="512" spans="1:5" ht="15">
      <c r="A512" s="64">
        <v>511</v>
      </c>
      <c r="B512" s="65">
        <v>14601</v>
      </c>
      <c r="C512" s="66" t="s">
        <v>10499</v>
      </c>
      <c r="D512" s="67">
        <v>97</v>
      </c>
      <c r="E512" s="68" t="s">
        <v>10993</v>
      </c>
    </row>
    <row r="513" spans="1:5" ht="15">
      <c r="A513" s="64">
        <v>512</v>
      </c>
      <c r="B513" s="65">
        <v>14603</v>
      </c>
      <c r="C513" s="66" t="s">
        <v>10500</v>
      </c>
      <c r="D513" s="67">
        <v>98</v>
      </c>
      <c r="E513" s="68" t="s">
        <v>10978</v>
      </c>
    </row>
    <row r="514" spans="1:5" ht="15">
      <c r="A514" s="64">
        <v>513</v>
      </c>
      <c r="B514" s="65">
        <v>14612</v>
      </c>
      <c r="C514" s="66" t="s">
        <v>10501</v>
      </c>
      <c r="D514" s="67">
        <v>99</v>
      </c>
      <c r="E514" s="68" t="s">
        <v>10993</v>
      </c>
    </row>
    <row r="515" spans="1:5" ht="15">
      <c r="A515" s="64">
        <v>514</v>
      </c>
      <c r="B515" s="65">
        <v>14614</v>
      </c>
      <c r="C515" s="66" t="s">
        <v>10502</v>
      </c>
      <c r="D515" s="67">
        <v>100</v>
      </c>
      <c r="E515" s="68" t="s">
        <v>10993</v>
      </c>
    </row>
    <row r="516" spans="1:5" ht="15">
      <c r="A516" s="64">
        <v>515</v>
      </c>
      <c r="B516" s="65">
        <v>14621</v>
      </c>
      <c r="C516" s="70" t="s">
        <v>10503</v>
      </c>
      <c r="D516" s="67">
        <v>101</v>
      </c>
      <c r="E516" s="68" t="s">
        <v>10978</v>
      </c>
    </row>
    <row r="517" spans="1:5" ht="15">
      <c r="A517" s="64">
        <v>516</v>
      </c>
      <c r="B517" s="65">
        <v>14624</v>
      </c>
      <c r="C517" s="70" t="s">
        <v>10504</v>
      </c>
      <c r="D517" s="67">
        <v>102</v>
      </c>
      <c r="E517" s="68" t="s">
        <v>10993</v>
      </c>
    </row>
    <row r="518" spans="1:5" ht="15">
      <c r="A518" s="64">
        <v>517</v>
      </c>
      <c r="B518" s="65">
        <v>14626</v>
      </c>
      <c r="C518" s="70" t="s">
        <v>10505</v>
      </c>
      <c r="D518" s="67">
        <v>103</v>
      </c>
      <c r="E518" s="68" t="s">
        <v>10978</v>
      </c>
    </row>
    <row r="519" spans="1:5" ht="15">
      <c r="A519" s="64">
        <v>518</v>
      </c>
      <c r="B519" s="65">
        <v>14627</v>
      </c>
      <c r="C519" s="70" t="s">
        <v>10506</v>
      </c>
      <c r="D519" s="67">
        <v>104</v>
      </c>
      <c r="E519" s="68" t="s">
        <v>10978</v>
      </c>
    </row>
    <row r="520" spans="1:5" ht="15">
      <c r="A520" s="64">
        <v>519</v>
      </c>
      <c r="B520" s="65">
        <v>14629</v>
      </c>
      <c r="C520" s="70" t="s">
        <v>10507</v>
      </c>
      <c r="D520" s="67">
        <v>105</v>
      </c>
      <c r="E520" s="68" t="s">
        <v>10993</v>
      </c>
    </row>
    <row r="521" spans="1:5" ht="15">
      <c r="A521" s="64">
        <v>520</v>
      </c>
      <c r="B521" s="65">
        <v>14633</v>
      </c>
      <c r="C521" s="66" t="s">
        <v>8954</v>
      </c>
      <c r="D521" s="67">
        <v>106</v>
      </c>
      <c r="E521" s="68" t="s">
        <v>10978</v>
      </c>
    </row>
    <row r="522" spans="1:5" ht="15">
      <c r="A522" s="64">
        <v>521</v>
      </c>
      <c r="B522" s="65">
        <v>14635</v>
      </c>
      <c r="C522" s="66" t="s">
        <v>8955</v>
      </c>
      <c r="D522" s="67">
        <v>107</v>
      </c>
      <c r="E522" s="68" t="s">
        <v>10978</v>
      </c>
    </row>
    <row r="523" spans="1:5" ht="15">
      <c r="A523" s="64">
        <v>522</v>
      </c>
      <c r="B523" s="65">
        <v>14637</v>
      </c>
      <c r="C523" s="66" t="s">
        <v>8956</v>
      </c>
      <c r="D523" s="67">
        <v>108</v>
      </c>
      <c r="E523" s="68" t="s">
        <v>10978</v>
      </c>
    </row>
    <row r="524" spans="1:5" ht="15">
      <c r="A524" s="64">
        <v>523</v>
      </c>
      <c r="B524" s="65">
        <v>14641</v>
      </c>
      <c r="C524" s="66" t="s">
        <v>8957</v>
      </c>
      <c r="D524" s="67">
        <v>109</v>
      </c>
      <c r="E524" s="68" t="s">
        <v>10993</v>
      </c>
    </row>
    <row r="525" spans="1:5" ht="15">
      <c r="A525" s="64">
        <v>524</v>
      </c>
      <c r="B525" s="65">
        <v>14642</v>
      </c>
      <c r="C525" s="66" t="s">
        <v>8958</v>
      </c>
      <c r="D525" s="67">
        <v>110</v>
      </c>
      <c r="E525" s="68" t="s">
        <v>10978</v>
      </c>
    </row>
    <row r="526" spans="1:5" ht="15">
      <c r="A526" s="64">
        <v>525</v>
      </c>
      <c r="B526" s="65">
        <v>14645</v>
      </c>
      <c r="C526" s="66" t="s">
        <v>8959</v>
      </c>
      <c r="D526" s="67">
        <v>111</v>
      </c>
      <c r="E526" s="68" t="s">
        <v>11268</v>
      </c>
    </row>
    <row r="527" spans="1:5" ht="15">
      <c r="A527" s="64">
        <v>526</v>
      </c>
      <c r="B527" s="65">
        <v>14652</v>
      </c>
      <c r="C527" s="66" t="s">
        <v>9909</v>
      </c>
      <c r="D527" s="67">
        <v>112</v>
      </c>
      <c r="E527" s="68" t="s">
        <v>10978</v>
      </c>
    </row>
    <row r="528" spans="1:5" ht="15">
      <c r="A528" s="64">
        <v>527</v>
      </c>
      <c r="B528" s="65">
        <v>14656</v>
      </c>
      <c r="C528" s="66" t="s">
        <v>9910</v>
      </c>
      <c r="D528" s="67">
        <v>113</v>
      </c>
      <c r="E528" s="68" t="s">
        <v>10978</v>
      </c>
    </row>
    <row r="529" spans="1:5" ht="15">
      <c r="A529" s="64">
        <v>528</v>
      </c>
      <c r="B529" s="65">
        <v>14703</v>
      </c>
      <c r="C529" s="66" t="s">
        <v>9911</v>
      </c>
      <c r="D529" s="67">
        <v>114</v>
      </c>
      <c r="E529" s="68" t="s">
        <v>10999</v>
      </c>
    </row>
    <row r="530" spans="1:5" ht="15">
      <c r="A530" s="64">
        <v>529</v>
      </c>
      <c r="B530" s="65">
        <v>14977</v>
      </c>
      <c r="C530" s="66" t="s">
        <v>9912</v>
      </c>
      <c r="D530" s="67">
        <v>115</v>
      </c>
      <c r="E530" s="68" t="s">
        <v>13937</v>
      </c>
    </row>
    <row r="531" spans="1:5" ht="15">
      <c r="A531" s="64">
        <v>530</v>
      </c>
      <c r="B531" s="65">
        <v>14993</v>
      </c>
      <c r="C531" s="66" t="s">
        <v>9913</v>
      </c>
      <c r="D531" s="67">
        <v>116</v>
      </c>
      <c r="E531" s="68" t="s">
        <v>12473</v>
      </c>
    </row>
    <row r="532" spans="1:5" ht="15">
      <c r="A532" s="64">
        <v>531</v>
      </c>
      <c r="B532" s="65">
        <v>15214</v>
      </c>
      <c r="C532" s="70" t="s">
        <v>9914</v>
      </c>
      <c r="D532" s="67">
        <v>117</v>
      </c>
      <c r="E532" s="68" t="s">
        <v>10978</v>
      </c>
    </row>
    <row r="533" spans="1:5" ht="15">
      <c r="A533" s="64">
        <v>532</v>
      </c>
      <c r="B533" s="65">
        <v>15216</v>
      </c>
      <c r="C533" s="70" t="s">
        <v>9915</v>
      </c>
      <c r="D533" s="67">
        <v>118</v>
      </c>
      <c r="E533" s="68" t="s">
        <v>10944</v>
      </c>
    </row>
    <row r="534" spans="1:5" ht="15">
      <c r="A534" s="64">
        <v>533</v>
      </c>
      <c r="B534" s="65">
        <v>15220</v>
      </c>
      <c r="C534" s="70" t="s">
        <v>9916</v>
      </c>
      <c r="D534" s="67">
        <v>119</v>
      </c>
      <c r="E534" s="68" t="s">
        <v>10978</v>
      </c>
    </row>
    <row r="535" spans="1:5" ht="15">
      <c r="A535" s="64">
        <v>534</v>
      </c>
      <c r="B535" s="65">
        <v>15222</v>
      </c>
      <c r="C535" s="70" t="s">
        <v>9917</v>
      </c>
      <c r="D535" s="67">
        <v>120</v>
      </c>
      <c r="E535" s="68" t="s">
        <v>15128</v>
      </c>
    </row>
    <row r="536" spans="1:5" ht="15">
      <c r="A536" s="64">
        <v>535</v>
      </c>
      <c r="B536" s="65">
        <v>15224</v>
      </c>
      <c r="C536" s="66" t="s">
        <v>9918</v>
      </c>
      <c r="D536" s="67">
        <v>121</v>
      </c>
      <c r="E536" s="68" t="s">
        <v>10978</v>
      </c>
    </row>
    <row r="537" spans="1:5" ht="15">
      <c r="A537" s="64">
        <v>536</v>
      </c>
      <c r="B537" s="65">
        <v>15416</v>
      </c>
      <c r="C537" s="66" t="s">
        <v>9919</v>
      </c>
      <c r="D537" s="67">
        <v>122</v>
      </c>
      <c r="E537" s="68" t="s">
        <v>10993</v>
      </c>
    </row>
    <row r="538" spans="1:5" ht="15">
      <c r="A538" s="64">
        <v>537</v>
      </c>
      <c r="B538" s="65">
        <v>16071</v>
      </c>
      <c r="C538" s="70" t="s">
        <v>9920</v>
      </c>
      <c r="D538" s="67">
        <v>123</v>
      </c>
      <c r="E538" s="68" t="s">
        <v>10978</v>
      </c>
    </row>
    <row r="539" spans="1:5" ht="15">
      <c r="A539" s="64">
        <v>538</v>
      </c>
      <c r="B539" s="65">
        <v>16445</v>
      </c>
      <c r="C539" s="66" t="s">
        <v>9921</v>
      </c>
      <c r="D539" s="67">
        <v>124</v>
      </c>
      <c r="E539" s="68" t="s">
        <v>10993</v>
      </c>
    </row>
    <row r="540" spans="1:5" ht="15">
      <c r="A540" s="64">
        <v>539</v>
      </c>
      <c r="B540" s="65">
        <v>16462</v>
      </c>
      <c r="C540" s="66" t="s">
        <v>9922</v>
      </c>
      <c r="D540" s="67">
        <v>125</v>
      </c>
      <c r="E540" s="68" t="s">
        <v>10978</v>
      </c>
    </row>
    <row r="541" spans="1:5" ht="15">
      <c r="A541" s="64">
        <v>540</v>
      </c>
      <c r="B541" s="65">
        <v>16540</v>
      </c>
      <c r="C541" s="66" t="s">
        <v>9923</v>
      </c>
      <c r="D541" s="67">
        <v>126</v>
      </c>
      <c r="E541" s="68" t="s">
        <v>10986</v>
      </c>
    </row>
    <row r="542" spans="1:5" ht="15">
      <c r="A542" s="64">
        <v>541</v>
      </c>
      <c r="B542" s="65">
        <v>16600</v>
      </c>
      <c r="C542" s="66" t="s">
        <v>9924</v>
      </c>
      <c r="D542" s="67">
        <v>127</v>
      </c>
      <c r="E542" s="68" t="s">
        <v>10999</v>
      </c>
    </row>
    <row r="543" spans="1:5" ht="15">
      <c r="A543" s="64">
        <v>542</v>
      </c>
      <c r="B543" s="65">
        <v>16671</v>
      </c>
      <c r="C543" s="66" t="s">
        <v>9925</v>
      </c>
      <c r="D543" s="67">
        <v>128</v>
      </c>
      <c r="E543" s="68" t="s">
        <v>10993</v>
      </c>
    </row>
    <row r="544" spans="1:5" ht="15">
      <c r="A544" s="64">
        <v>543</v>
      </c>
      <c r="B544" s="65">
        <v>17530</v>
      </c>
      <c r="C544" s="66" t="s">
        <v>9926</v>
      </c>
      <c r="D544" s="67">
        <v>129</v>
      </c>
      <c r="E544" s="68" t="s">
        <v>13908</v>
      </c>
    </row>
    <row r="545" spans="1:5" ht="15">
      <c r="A545" s="64">
        <v>544</v>
      </c>
      <c r="B545" s="65">
        <v>17532</v>
      </c>
      <c r="C545" s="66" t="s">
        <v>9927</v>
      </c>
      <c r="D545" s="67">
        <v>130</v>
      </c>
      <c r="E545" s="68" t="s">
        <v>15128</v>
      </c>
    </row>
    <row r="546" spans="1:5" ht="15">
      <c r="A546" s="64">
        <v>545</v>
      </c>
      <c r="B546" s="65">
        <v>18074</v>
      </c>
      <c r="C546" s="70" t="s">
        <v>9928</v>
      </c>
      <c r="D546" s="67">
        <v>131</v>
      </c>
      <c r="E546" s="68" t="s">
        <v>10980</v>
      </c>
    </row>
    <row r="547" spans="1:5" ht="15">
      <c r="A547" s="64">
        <v>546</v>
      </c>
      <c r="B547" s="65">
        <v>18075</v>
      </c>
      <c r="C547" s="66" t="s">
        <v>8538</v>
      </c>
      <c r="D547" s="67">
        <v>132</v>
      </c>
      <c r="E547" s="68" t="s">
        <v>10984</v>
      </c>
    </row>
    <row r="548" spans="1:5" ht="15">
      <c r="A548" s="64">
        <v>547</v>
      </c>
      <c r="B548" s="65">
        <v>18483</v>
      </c>
      <c r="C548" s="66" t="s">
        <v>8539</v>
      </c>
      <c r="D548" s="67">
        <v>133</v>
      </c>
      <c r="E548" s="68" t="s">
        <v>10978</v>
      </c>
    </row>
    <row r="549" spans="1:5" ht="15">
      <c r="A549" s="64">
        <v>548</v>
      </c>
      <c r="B549" s="65">
        <v>18489</v>
      </c>
      <c r="C549" s="70" t="s">
        <v>8540</v>
      </c>
      <c r="D549" s="67">
        <v>134</v>
      </c>
      <c r="E549" s="68" t="s">
        <v>10978</v>
      </c>
    </row>
    <row r="550" spans="1:5" ht="15">
      <c r="A550" s="64">
        <v>549</v>
      </c>
      <c r="B550" s="65">
        <v>18492</v>
      </c>
      <c r="C550" s="66" t="s">
        <v>9381</v>
      </c>
      <c r="D550" s="67">
        <v>135</v>
      </c>
      <c r="E550" s="68" t="s">
        <v>10978</v>
      </c>
    </row>
    <row r="551" spans="1:5" ht="15">
      <c r="A551" s="64">
        <v>550</v>
      </c>
      <c r="B551" s="65">
        <v>18576</v>
      </c>
      <c r="C551" s="66" t="s">
        <v>9382</v>
      </c>
      <c r="D551" s="67">
        <v>136</v>
      </c>
      <c r="E551" s="68" t="s">
        <v>10978</v>
      </c>
    </row>
    <row r="552" spans="1:5" ht="15">
      <c r="A552" s="64">
        <v>551</v>
      </c>
      <c r="B552" s="65">
        <v>18859</v>
      </c>
      <c r="C552" s="66" t="s">
        <v>9383</v>
      </c>
      <c r="D552" s="67">
        <v>137</v>
      </c>
      <c r="E552" s="68" t="s">
        <v>10978</v>
      </c>
    </row>
    <row r="553" spans="1:5" ht="15">
      <c r="A553" s="64">
        <v>552</v>
      </c>
      <c r="B553" s="65">
        <v>18880</v>
      </c>
      <c r="C553" s="66" t="s">
        <v>9950</v>
      </c>
      <c r="D553" s="67">
        <v>138</v>
      </c>
      <c r="E553" s="68" t="s">
        <v>10978</v>
      </c>
    </row>
    <row r="554" spans="1:5" ht="15">
      <c r="A554" s="64">
        <v>553</v>
      </c>
      <c r="B554" s="65">
        <v>19083</v>
      </c>
      <c r="C554" s="66" t="s">
        <v>9951</v>
      </c>
      <c r="D554" s="67">
        <v>139</v>
      </c>
      <c r="E554" s="68" t="s">
        <v>10978</v>
      </c>
    </row>
    <row r="555" spans="1:5" ht="15">
      <c r="A555" s="64">
        <v>554</v>
      </c>
      <c r="B555" s="65">
        <v>19233</v>
      </c>
      <c r="C555" s="66" t="s">
        <v>9952</v>
      </c>
      <c r="D555" s="67">
        <v>140</v>
      </c>
      <c r="E555" s="68" t="s">
        <v>11268</v>
      </c>
    </row>
    <row r="556" spans="1:5" ht="15">
      <c r="A556" s="64">
        <v>555</v>
      </c>
      <c r="B556" s="65">
        <v>19234</v>
      </c>
      <c r="C556" s="66" t="s">
        <v>9953</v>
      </c>
      <c r="D556" s="67">
        <v>141</v>
      </c>
      <c r="E556" s="68" t="s">
        <v>10946</v>
      </c>
    </row>
    <row r="557" spans="1:5" ht="15">
      <c r="A557" s="64">
        <v>556</v>
      </c>
      <c r="B557" s="65">
        <v>19496</v>
      </c>
      <c r="C557" s="66" t="s">
        <v>9954</v>
      </c>
      <c r="D557" s="67">
        <v>142</v>
      </c>
      <c r="E557" s="68" t="s">
        <v>10978</v>
      </c>
    </row>
    <row r="558" spans="1:5" ht="15">
      <c r="A558" s="64">
        <v>557</v>
      </c>
      <c r="B558" s="65">
        <v>19526</v>
      </c>
      <c r="C558" s="66" t="s">
        <v>9955</v>
      </c>
      <c r="D558" s="67">
        <v>143</v>
      </c>
      <c r="E558" s="68" t="s">
        <v>10978</v>
      </c>
    </row>
    <row r="559" spans="1:5" ht="15">
      <c r="A559" s="64">
        <v>558</v>
      </c>
      <c r="B559" s="65">
        <v>19727</v>
      </c>
      <c r="C559" s="66" t="s">
        <v>9956</v>
      </c>
      <c r="D559" s="67">
        <v>144</v>
      </c>
      <c r="E559" s="68" t="s">
        <v>10993</v>
      </c>
    </row>
    <row r="560" spans="1:5" ht="15">
      <c r="A560" s="64">
        <v>559</v>
      </c>
      <c r="B560" s="65">
        <v>19798</v>
      </c>
      <c r="C560" s="70" t="s">
        <v>9957</v>
      </c>
      <c r="D560" s="67">
        <v>145</v>
      </c>
      <c r="E560" s="68" t="s">
        <v>13937</v>
      </c>
    </row>
    <row r="561" spans="1:5" ht="15">
      <c r="A561" s="64">
        <v>560</v>
      </c>
      <c r="B561" s="65">
        <v>19800</v>
      </c>
      <c r="C561" s="66" t="s">
        <v>9958</v>
      </c>
      <c r="D561" s="67">
        <v>146</v>
      </c>
      <c r="E561" s="68" t="s">
        <v>10978</v>
      </c>
    </row>
    <row r="562" spans="1:5" ht="15">
      <c r="A562" s="64">
        <v>561</v>
      </c>
      <c r="B562" s="65">
        <v>19804</v>
      </c>
      <c r="C562" s="66" t="s">
        <v>9959</v>
      </c>
      <c r="D562" s="67">
        <v>147</v>
      </c>
      <c r="E562" s="68" t="s">
        <v>10993</v>
      </c>
    </row>
    <row r="563" spans="1:5" ht="15">
      <c r="A563" s="64">
        <v>562</v>
      </c>
      <c r="B563" s="65">
        <v>19806</v>
      </c>
      <c r="C563" s="66" t="s">
        <v>9960</v>
      </c>
      <c r="D563" s="67">
        <v>148</v>
      </c>
      <c r="E563" s="68" t="s">
        <v>10978</v>
      </c>
    </row>
    <row r="564" spans="1:5" ht="15">
      <c r="A564" s="64">
        <v>563</v>
      </c>
      <c r="B564" s="65">
        <v>19808</v>
      </c>
      <c r="C564" s="66" t="s">
        <v>9961</v>
      </c>
      <c r="D564" s="67">
        <v>149</v>
      </c>
      <c r="E564" s="68" t="s">
        <v>10993</v>
      </c>
    </row>
    <row r="565" spans="1:5" ht="15">
      <c r="A565" s="64">
        <v>564</v>
      </c>
      <c r="B565" s="65">
        <v>19810</v>
      </c>
      <c r="C565" s="66" t="s">
        <v>9962</v>
      </c>
      <c r="D565" s="67">
        <v>150</v>
      </c>
      <c r="E565" s="68" t="s">
        <v>10978</v>
      </c>
    </row>
    <row r="566" spans="1:5" ht="15">
      <c r="A566" s="64">
        <v>565</v>
      </c>
      <c r="B566" s="65">
        <v>19812</v>
      </c>
      <c r="C566" s="66" t="s">
        <v>9963</v>
      </c>
      <c r="D566" s="67">
        <v>151</v>
      </c>
      <c r="E566" s="68" t="s">
        <v>10978</v>
      </c>
    </row>
    <row r="567" spans="1:5" ht="15">
      <c r="A567" s="64">
        <v>566</v>
      </c>
      <c r="B567" s="65">
        <v>19814</v>
      </c>
      <c r="C567" s="66" t="s">
        <v>9964</v>
      </c>
      <c r="D567" s="67">
        <v>152</v>
      </c>
      <c r="E567" s="68" t="s">
        <v>10978</v>
      </c>
    </row>
    <row r="568" spans="1:5" ht="15">
      <c r="A568" s="64">
        <v>567</v>
      </c>
      <c r="B568" s="65">
        <v>19829</v>
      </c>
      <c r="C568" s="70" t="s">
        <v>9965</v>
      </c>
      <c r="D568" s="67">
        <v>153</v>
      </c>
      <c r="E568" s="68" t="s">
        <v>10993</v>
      </c>
    </row>
    <row r="569" spans="1:5" ht="15">
      <c r="A569" s="64">
        <v>568</v>
      </c>
      <c r="B569" s="65">
        <v>19933</v>
      </c>
      <c r="C569" s="66" t="s">
        <v>9966</v>
      </c>
      <c r="D569" s="67">
        <v>154</v>
      </c>
      <c r="E569" s="68" t="s">
        <v>10978</v>
      </c>
    </row>
    <row r="570" spans="1:5" ht="15">
      <c r="A570" s="64">
        <v>569</v>
      </c>
      <c r="B570" s="65">
        <v>11295</v>
      </c>
      <c r="C570" s="66" t="s">
        <v>9967</v>
      </c>
      <c r="D570" s="67">
        <v>1</v>
      </c>
      <c r="E570" s="68" t="s">
        <v>11268</v>
      </c>
    </row>
    <row r="571" spans="1:5" ht="15">
      <c r="A571" s="64">
        <v>570</v>
      </c>
      <c r="B571" s="65">
        <v>11307</v>
      </c>
      <c r="C571" s="66" t="s">
        <v>9968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9969</v>
      </c>
      <c r="D572" s="67">
        <v>3</v>
      </c>
      <c r="E572" s="68" t="s">
        <v>10946</v>
      </c>
    </row>
    <row r="573" spans="1:5" ht="15">
      <c r="A573" s="64">
        <v>572</v>
      </c>
      <c r="B573" s="65">
        <v>11543</v>
      </c>
      <c r="C573" s="66" t="s">
        <v>9970</v>
      </c>
      <c r="D573" s="67">
        <v>4</v>
      </c>
      <c r="E573" s="68" t="s">
        <v>10984</v>
      </c>
    </row>
    <row r="574" spans="1:5" ht="15">
      <c r="A574" s="64">
        <v>573</v>
      </c>
      <c r="B574" s="65">
        <v>11616</v>
      </c>
      <c r="C574" s="66" t="s">
        <v>9971</v>
      </c>
      <c r="D574" s="67">
        <v>5</v>
      </c>
      <c r="E574" s="68" t="s">
        <v>15131</v>
      </c>
    </row>
    <row r="575" spans="1:5" ht="15">
      <c r="A575" s="64">
        <v>574</v>
      </c>
      <c r="B575" s="65">
        <v>11663</v>
      </c>
      <c r="C575" s="66" t="s">
        <v>9972</v>
      </c>
      <c r="D575" s="67">
        <v>6</v>
      </c>
      <c r="E575" s="68" t="s">
        <v>15128</v>
      </c>
    </row>
    <row r="576" spans="1:5" ht="15">
      <c r="A576" s="64">
        <v>575</v>
      </c>
      <c r="B576" s="65">
        <v>11708</v>
      </c>
      <c r="C576" s="66" t="s">
        <v>9973</v>
      </c>
      <c r="D576" s="67">
        <v>7</v>
      </c>
      <c r="E576" s="68" t="s">
        <v>13904</v>
      </c>
    </row>
    <row r="577" spans="1:5" ht="15">
      <c r="A577" s="64">
        <v>576</v>
      </c>
      <c r="B577" s="65">
        <v>11710</v>
      </c>
      <c r="C577" s="66" t="s">
        <v>8990</v>
      </c>
      <c r="D577" s="67">
        <v>8</v>
      </c>
      <c r="E577" s="68" t="s">
        <v>10982</v>
      </c>
    </row>
    <row r="578" spans="1:5" ht="15">
      <c r="A578" s="64">
        <v>577</v>
      </c>
      <c r="B578" s="65">
        <v>11711</v>
      </c>
      <c r="C578" s="66" t="s">
        <v>8991</v>
      </c>
      <c r="D578" s="67">
        <v>9</v>
      </c>
      <c r="E578" s="68" t="s">
        <v>10982</v>
      </c>
    </row>
    <row r="579" spans="1:5" ht="15">
      <c r="A579" s="64">
        <v>578</v>
      </c>
      <c r="B579" s="65">
        <v>11711</v>
      </c>
      <c r="C579" s="66" t="s">
        <v>8992</v>
      </c>
      <c r="D579" s="72"/>
      <c r="E579" s="68" t="s">
        <v>10982</v>
      </c>
    </row>
    <row r="580" spans="1:5" ht="15">
      <c r="A580" s="64">
        <v>579</v>
      </c>
      <c r="B580" s="65">
        <v>11715</v>
      </c>
      <c r="C580" s="66" t="s">
        <v>8993</v>
      </c>
      <c r="D580" s="67">
        <v>10</v>
      </c>
      <c r="E580" s="68" t="s">
        <v>10946</v>
      </c>
    </row>
    <row r="581" spans="1:5" ht="15">
      <c r="A581" s="64">
        <v>580</v>
      </c>
      <c r="B581" s="65">
        <v>11717</v>
      </c>
      <c r="C581" s="66" t="s">
        <v>8994</v>
      </c>
      <c r="D581" s="67">
        <v>11</v>
      </c>
      <c r="E581" s="68" t="s">
        <v>10982</v>
      </c>
    </row>
    <row r="582" spans="1:5" ht="15">
      <c r="A582" s="64">
        <v>581</v>
      </c>
      <c r="B582" s="65">
        <v>11726</v>
      </c>
      <c r="C582" s="66" t="s">
        <v>8995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8996</v>
      </c>
      <c r="D583" s="67">
        <v>13</v>
      </c>
      <c r="E583" s="68" t="s">
        <v>10980</v>
      </c>
    </row>
    <row r="584" spans="1:5" ht="15">
      <c r="A584" s="64">
        <v>583</v>
      </c>
      <c r="B584" s="65">
        <v>11891</v>
      </c>
      <c r="C584" s="66" t="s">
        <v>8997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8998</v>
      </c>
      <c r="D585" s="67">
        <v>15</v>
      </c>
      <c r="E585" s="68" t="s">
        <v>15128</v>
      </c>
    </row>
    <row r="586" spans="1:5" ht="15">
      <c r="A586" s="64">
        <v>585</v>
      </c>
      <c r="B586" s="65">
        <v>13221</v>
      </c>
      <c r="C586" s="70" t="s">
        <v>9983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9984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9985</v>
      </c>
      <c r="D588" s="67">
        <v>18</v>
      </c>
      <c r="E588" s="68" t="s">
        <v>10978</v>
      </c>
    </row>
    <row r="589" spans="1:5" ht="15">
      <c r="A589" s="64">
        <v>588</v>
      </c>
      <c r="B589" s="65">
        <v>13584</v>
      </c>
      <c r="C589" s="66" t="s">
        <v>12471</v>
      </c>
      <c r="D589" s="67">
        <v>19</v>
      </c>
      <c r="E589" s="68" t="s">
        <v>12644</v>
      </c>
    </row>
    <row r="590" spans="1:5" ht="15">
      <c r="A590" s="64">
        <v>589</v>
      </c>
      <c r="B590" s="65">
        <v>13590</v>
      </c>
      <c r="C590" s="66" t="s">
        <v>9986</v>
      </c>
      <c r="D590" s="67">
        <v>20</v>
      </c>
      <c r="E590" s="68" t="s">
        <v>11268</v>
      </c>
    </row>
    <row r="591" spans="1:5" ht="15">
      <c r="A591" s="64">
        <v>590</v>
      </c>
      <c r="B591" s="65">
        <v>13690</v>
      </c>
      <c r="C591" s="66" t="s">
        <v>9987</v>
      </c>
      <c r="D591" s="72"/>
      <c r="E591" s="68" t="s">
        <v>11268</v>
      </c>
    </row>
    <row r="592" spans="1:5" ht="15">
      <c r="A592" s="64">
        <v>591</v>
      </c>
      <c r="B592" s="65">
        <v>13623</v>
      </c>
      <c r="C592" s="66" t="s">
        <v>9988</v>
      </c>
      <c r="D592" s="67">
        <v>21</v>
      </c>
      <c r="E592" s="68" t="s">
        <v>12518</v>
      </c>
    </row>
    <row r="593" spans="1:5" ht="15">
      <c r="A593" s="64">
        <v>592</v>
      </c>
      <c r="B593" s="65">
        <v>13633</v>
      </c>
      <c r="C593" s="70" t="s">
        <v>9989</v>
      </c>
      <c r="D593" s="67">
        <v>22</v>
      </c>
      <c r="E593" s="68" t="s">
        <v>10986</v>
      </c>
    </row>
    <row r="594" spans="1:5" ht="15">
      <c r="A594" s="64">
        <v>593</v>
      </c>
      <c r="B594" s="65">
        <v>13673</v>
      </c>
      <c r="C594" s="66" t="s">
        <v>9990</v>
      </c>
      <c r="D594" s="67">
        <v>23</v>
      </c>
      <c r="E594" s="68" t="s">
        <v>10991</v>
      </c>
    </row>
    <row r="595" spans="1:5" ht="15">
      <c r="A595" s="64">
        <v>594</v>
      </c>
      <c r="B595" s="65">
        <v>13777</v>
      </c>
      <c r="C595" s="66" t="s">
        <v>9991</v>
      </c>
      <c r="D595" s="67">
        <v>24</v>
      </c>
      <c r="E595" s="68" t="s">
        <v>10999</v>
      </c>
    </row>
    <row r="596" spans="1:5" ht="15">
      <c r="A596" s="64">
        <v>595</v>
      </c>
      <c r="B596" s="65">
        <v>13941</v>
      </c>
      <c r="C596" s="66" t="s">
        <v>9992</v>
      </c>
      <c r="D596" s="67">
        <v>25</v>
      </c>
      <c r="E596" s="68" t="s">
        <v>10944</v>
      </c>
    </row>
    <row r="597" spans="1:5" ht="15">
      <c r="A597" s="64">
        <v>596</v>
      </c>
      <c r="B597" s="65">
        <v>13943</v>
      </c>
      <c r="C597" s="66" t="s">
        <v>9993</v>
      </c>
      <c r="D597" s="67">
        <v>26</v>
      </c>
      <c r="E597" s="68" t="s">
        <v>10991</v>
      </c>
    </row>
    <row r="598" spans="1:5" ht="15">
      <c r="A598" s="64">
        <v>597</v>
      </c>
      <c r="B598" s="65">
        <v>13944</v>
      </c>
      <c r="C598" s="66" t="s">
        <v>9994</v>
      </c>
      <c r="D598" s="67">
        <v>27</v>
      </c>
      <c r="E598" s="68" t="s">
        <v>10986</v>
      </c>
    </row>
    <row r="599" spans="1:5" ht="15">
      <c r="A599" s="64">
        <v>598</v>
      </c>
      <c r="B599" s="65">
        <v>14000</v>
      </c>
      <c r="C599" s="70" t="s">
        <v>9995</v>
      </c>
      <c r="D599" s="67">
        <v>28</v>
      </c>
      <c r="E599" s="68" t="s">
        <v>10946</v>
      </c>
    </row>
    <row r="600" spans="1:5" ht="15">
      <c r="A600" s="64">
        <v>599</v>
      </c>
      <c r="B600" s="65">
        <v>14002</v>
      </c>
      <c r="C600" s="66" t="s">
        <v>9996</v>
      </c>
      <c r="D600" s="67">
        <v>29</v>
      </c>
      <c r="E600" s="68" t="s">
        <v>10946</v>
      </c>
    </row>
    <row r="601" spans="1:5" ht="15">
      <c r="A601" s="64">
        <v>600</v>
      </c>
      <c r="B601" s="65">
        <v>14008</v>
      </c>
      <c r="C601" s="66" t="s">
        <v>9997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9998</v>
      </c>
      <c r="D602" s="67">
        <v>31</v>
      </c>
      <c r="E602" s="68" t="s">
        <v>10946</v>
      </c>
    </row>
    <row r="603" spans="1:5" ht="15">
      <c r="A603" s="64">
        <v>602</v>
      </c>
      <c r="B603" s="65">
        <v>14089</v>
      </c>
      <c r="C603" s="66" t="s">
        <v>9999</v>
      </c>
      <c r="D603" s="67">
        <v>32</v>
      </c>
      <c r="E603" s="68" t="s">
        <v>15128</v>
      </c>
    </row>
    <row r="604" spans="1:5" ht="15">
      <c r="A604" s="64">
        <v>603</v>
      </c>
      <c r="B604" s="65">
        <v>14110</v>
      </c>
      <c r="C604" s="66" t="s">
        <v>10000</v>
      </c>
      <c r="D604" s="67">
        <v>33</v>
      </c>
      <c r="E604" s="68" t="s">
        <v>10984</v>
      </c>
    </row>
    <row r="605" spans="1:5" ht="15">
      <c r="A605" s="64">
        <v>604</v>
      </c>
      <c r="B605" s="65">
        <v>14125</v>
      </c>
      <c r="C605" s="66" t="s">
        <v>10001</v>
      </c>
      <c r="D605" s="67">
        <v>34</v>
      </c>
      <c r="E605" s="68" t="s">
        <v>12518</v>
      </c>
    </row>
    <row r="606" spans="1:5" ht="15">
      <c r="A606" s="64">
        <v>605</v>
      </c>
      <c r="B606" s="65">
        <v>14169</v>
      </c>
      <c r="C606" s="66" t="s">
        <v>10002</v>
      </c>
      <c r="D606" s="67">
        <v>35</v>
      </c>
      <c r="E606" s="68" t="s">
        <v>10944</v>
      </c>
    </row>
    <row r="607" spans="1:5" ht="15">
      <c r="A607" s="64">
        <v>606</v>
      </c>
      <c r="B607" s="65">
        <v>14184</v>
      </c>
      <c r="C607" s="66" t="s">
        <v>12369</v>
      </c>
      <c r="D607" s="67">
        <v>36</v>
      </c>
      <c r="E607" s="68" t="s">
        <v>11268</v>
      </c>
    </row>
    <row r="608" spans="1:5" ht="15">
      <c r="A608" s="64">
        <v>607</v>
      </c>
      <c r="B608" s="65">
        <v>14187</v>
      </c>
      <c r="C608" s="66" t="s">
        <v>10003</v>
      </c>
      <c r="D608" s="67">
        <v>37</v>
      </c>
      <c r="E608" s="68" t="s">
        <v>15128</v>
      </c>
    </row>
    <row r="609" spans="1:5" ht="15">
      <c r="A609" s="64">
        <v>608</v>
      </c>
      <c r="B609" s="65">
        <v>14196</v>
      </c>
      <c r="C609" s="66" t="s">
        <v>10004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12069</v>
      </c>
      <c r="D610" s="67">
        <v>39</v>
      </c>
      <c r="E610" s="68" t="s">
        <v>10984</v>
      </c>
    </row>
    <row r="611" spans="1:5" ht="15">
      <c r="A611" s="64">
        <v>610</v>
      </c>
      <c r="B611" s="65">
        <v>14305</v>
      </c>
      <c r="C611" s="66" t="s">
        <v>12070</v>
      </c>
      <c r="D611" s="67">
        <v>40</v>
      </c>
      <c r="E611" s="68" t="s">
        <v>12518</v>
      </c>
    </row>
    <row r="612" spans="1:5" ht="15">
      <c r="A612" s="64">
        <v>611</v>
      </c>
      <c r="B612" s="65">
        <v>14388</v>
      </c>
      <c r="C612" s="66" t="s">
        <v>12380</v>
      </c>
      <c r="D612" s="67">
        <v>41</v>
      </c>
      <c r="E612" s="68" t="s">
        <v>10996</v>
      </c>
    </row>
    <row r="613" spans="1:5" ht="15">
      <c r="A613" s="64">
        <v>612</v>
      </c>
      <c r="B613" s="65">
        <v>14399</v>
      </c>
      <c r="C613" s="66" t="s">
        <v>12071</v>
      </c>
      <c r="D613" s="67">
        <v>42</v>
      </c>
      <c r="E613" s="68" t="s">
        <v>15128</v>
      </c>
    </row>
    <row r="614" spans="1:5" ht="15">
      <c r="A614" s="64">
        <v>613</v>
      </c>
      <c r="B614" s="65">
        <v>14399</v>
      </c>
      <c r="C614" s="66" t="s">
        <v>12072</v>
      </c>
      <c r="D614" s="72"/>
      <c r="E614" s="68" t="s">
        <v>15128</v>
      </c>
    </row>
    <row r="615" spans="1:5" ht="15">
      <c r="A615" s="64">
        <v>614</v>
      </c>
      <c r="B615" s="65">
        <v>14715</v>
      </c>
      <c r="C615" s="66" t="s">
        <v>12073</v>
      </c>
      <c r="D615" s="67">
        <v>43</v>
      </c>
      <c r="E615" s="68" t="s">
        <v>13904</v>
      </c>
    </row>
    <row r="616" spans="1:5" ht="15">
      <c r="A616" s="64">
        <v>615</v>
      </c>
      <c r="B616" s="65">
        <v>15254</v>
      </c>
      <c r="C616" s="66" t="s">
        <v>12074</v>
      </c>
      <c r="D616" s="67">
        <v>44</v>
      </c>
      <c r="E616" s="68" t="s">
        <v>15128</v>
      </c>
    </row>
    <row r="617" spans="1:5" ht="15">
      <c r="A617" s="64">
        <v>616</v>
      </c>
      <c r="B617" s="65">
        <v>15816</v>
      </c>
      <c r="C617" s="66" t="s">
        <v>12075</v>
      </c>
      <c r="D617" s="67">
        <v>45</v>
      </c>
      <c r="E617" s="68" t="s">
        <v>12518</v>
      </c>
    </row>
    <row r="618" spans="1:5" ht="15">
      <c r="A618" s="64">
        <v>617</v>
      </c>
      <c r="B618" s="65">
        <v>16249</v>
      </c>
      <c r="C618" s="66" t="s">
        <v>12076</v>
      </c>
      <c r="D618" s="67">
        <v>46</v>
      </c>
      <c r="E618" s="68" t="s">
        <v>10984</v>
      </c>
    </row>
    <row r="619" spans="1:5" ht="15">
      <c r="A619" s="64">
        <v>618</v>
      </c>
      <c r="B619" s="65">
        <v>17491</v>
      </c>
      <c r="C619" s="66" t="s">
        <v>12077</v>
      </c>
      <c r="D619" s="67">
        <v>47</v>
      </c>
      <c r="E619" s="68" t="s">
        <v>10946</v>
      </c>
    </row>
    <row r="620" spans="1:5" ht="15">
      <c r="A620" s="64">
        <v>619</v>
      </c>
      <c r="B620" s="65">
        <v>17493</v>
      </c>
      <c r="C620" s="66" t="s">
        <v>12078</v>
      </c>
      <c r="D620" s="67">
        <v>48</v>
      </c>
      <c r="E620" s="68" t="s">
        <v>10944</v>
      </c>
    </row>
    <row r="621" spans="1:5" ht="15">
      <c r="A621" s="64">
        <v>620</v>
      </c>
      <c r="B621" s="65">
        <v>17549</v>
      </c>
      <c r="C621" s="66" t="s">
        <v>12079</v>
      </c>
      <c r="D621" s="67">
        <v>49</v>
      </c>
      <c r="E621" s="68" t="s">
        <v>10984</v>
      </c>
    </row>
    <row r="622" spans="1:5" ht="15">
      <c r="A622" s="64">
        <v>621</v>
      </c>
      <c r="B622" s="65">
        <v>17608</v>
      </c>
      <c r="C622" s="66" t="s">
        <v>12080</v>
      </c>
      <c r="D622" s="67">
        <v>50</v>
      </c>
      <c r="E622" s="68" t="s">
        <v>10986</v>
      </c>
    </row>
    <row r="623" spans="1:5" ht="15">
      <c r="A623" s="64">
        <v>622</v>
      </c>
      <c r="B623" s="65">
        <v>18850</v>
      </c>
      <c r="C623" s="66" t="s">
        <v>12081</v>
      </c>
      <c r="D623" s="67">
        <v>51</v>
      </c>
      <c r="E623" s="68" t="s">
        <v>10982</v>
      </c>
    </row>
    <row r="624" spans="1:5" ht="15">
      <c r="A624" s="64">
        <v>623</v>
      </c>
      <c r="B624" s="65">
        <v>18850</v>
      </c>
      <c r="C624" s="66" t="s">
        <v>12082</v>
      </c>
      <c r="D624" s="72"/>
      <c r="E624" s="68" t="s">
        <v>10982</v>
      </c>
    </row>
    <row r="625" spans="1:5" ht="15">
      <c r="A625" s="64">
        <v>624</v>
      </c>
      <c r="B625" s="65">
        <v>19931</v>
      </c>
      <c r="C625" s="66" t="s">
        <v>12083</v>
      </c>
      <c r="D625" s="67">
        <v>52</v>
      </c>
      <c r="E625" s="68" t="s">
        <v>10993</v>
      </c>
    </row>
    <row r="626" spans="1:5" ht="15">
      <c r="A626" s="64">
        <v>625</v>
      </c>
      <c r="B626" s="65">
        <v>10017</v>
      </c>
      <c r="C626" s="66" t="s">
        <v>12084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12085</v>
      </c>
      <c r="D627" s="67">
        <v>54</v>
      </c>
      <c r="E627" s="68" t="s">
        <v>12518</v>
      </c>
    </row>
    <row r="628" spans="1:5" ht="15">
      <c r="A628" s="64">
        <v>627</v>
      </c>
      <c r="B628" s="65">
        <v>10931</v>
      </c>
      <c r="C628" s="66" t="s">
        <v>12086</v>
      </c>
      <c r="D628" s="67">
        <v>55</v>
      </c>
      <c r="E628" s="68" t="s">
        <v>10984</v>
      </c>
    </row>
    <row r="629" spans="1:5" ht="15">
      <c r="A629" s="64">
        <v>628</v>
      </c>
      <c r="B629" s="65">
        <v>11545</v>
      </c>
      <c r="C629" s="66" t="s">
        <v>12087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12088</v>
      </c>
      <c r="D630" s="67">
        <v>57</v>
      </c>
      <c r="E630" s="68" t="s">
        <v>10980</v>
      </c>
    </row>
    <row r="631" spans="1:5" ht="15">
      <c r="A631" s="64">
        <v>630</v>
      </c>
      <c r="B631" s="65">
        <v>11858</v>
      </c>
      <c r="C631" s="66" t="s">
        <v>12089</v>
      </c>
      <c r="D631" s="67">
        <v>58</v>
      </c>
      <c r="E631" s="68" t="s">
        <v>10980</v>
      </c>
    </row>
    <row r="632" spans="1:5" ht="15">
      <c r="A632" s="64">
        <v>631</v>
      </c>
      <c r="B632" s="65">
        <v>11907</v>
      </c>
      <c r="C632" s="66" t="s">
        <v>12090</v>
      </c>
      <c r="D632" s="67">
        <v>59</v>
      </c>
      <c r="E632" s="68" t="s">
        <v>10978</v>
      </c>
    </row>
    <row r="633" spans="1:5" ht="15">
      <c r="A633" s="64">
        <v>632</v>
      </c>
      <c r="B633" s="65">
        <v>12080</v>
      </c>
      <c r="C633" s="66" t="s">
        <v>12091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12092</v>
      </c>
      <c r="D634" s="67">
        <v>61</v>
      </c>
      <c r="E634" s="68" t="s">
        <v>10984</v>
      </c>
    </row>
    <row r="635" spans="1:5" ht="15">
      <c r="A635" s="64">
        <v>634</v>
      </c>
      <c r="B635" s="65">
        <v>13106</v>
      </c>
      <c r="C635" s="66" t="s">
        <v>12093</v>
      </c>
      <c r="D635" s="67">
        <v>62</v>
      </c>
      <c r="E635" s="68" t="s">
        <v>10999</v>
      </c>
    </row>
    <row r="636" spans="1:5" ht="15">
      <c r="A636" s="64">
        <v>635</v>
      </c>
      <c r="B636" s="65">
        <v>13368</v>
      </c>
      <c r="C636" s="66" t="s">
        <v>12094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12095</v>
      </c>
      <c r="D637" s="67">
        <v>64</v>
      </c>
      <c r="E637" s="68" t="s">
        <v>12096</v>
      </c>
    </row>
    <row r="638" spans="1:5" ht="15">
      <c r="A638" s="64">
        <v>637</v>
      </c>
      <c r="B638" s="65">
        <v>13872</v>
      </c>
      <c r="C638" s="66" t="s">
        <v>12097</v>
      </c>
      <c r="D638" s="67">
        <v>65</v>
      </c>
      <c r="E638" s="68" t="s">
        <v>10978</v>
      </c>
    </row>
    <row r="639" spans="1:5" ht="15">
      <c r="A639" s="64">
        <v>638</v>
      </c>
      <c r="B639" s="65">
        <v>13990</v>
      </c>
      <c r="C639" s="66" t="s">
        <v>12098</v>
      </c>
      <c r="D639" s="67">
        <v>66</v>
      </c>
      <c r="E639" s="68" t="s">
        <v>10984</v>
      </c>
    </row>
    <row r="640" spans="1:5" ht="15">
      <c r="A640" s="64">
        <v>639</v>
      </c>
      <c r="B640" s="65">
        <v>14072</v>
      </c>
      <c r="C640" s="66" t="s">
        <v>12099</v>
      </c>
      <c r="D640" s="67">
        <v>67</v>
      </c>
      <c r="E640" s="68" t="s">
        <v>10999</v>
      </c>
    </row>
    <row r="641" spans="1:5" ht="15">
      <c r="A641" s="64">
        <v>640</v>
      </c>
      <c r="B641" s="65">
        <v>14157</v>
      </c>
      <c r="C641" s="66" t="s">
        <v>12100</v>
      </c>
      <c r="D641" s="67">
        <v>68</v>
      </c>
      <c r="E641" s="68" t="s">
        <v>12101</v>
      </c>
    </row>
    <row r="642" spans="1:5" ht="15">
      <c r="A642" s="64">
        <v>641</v>
      </c>
      <c r="B642" s="65">
        <v>15948</v>
      </c>
      <c r="C642" s="66" t="s">
        <v>12102</v>
      </c>
      <c r="D642" s="67">
        <v>69</v>
      </c>
      <c r="E642" s="68" t="s">
        <v>10978</v>
      </c>
    </row>
    <row r="643" spans="1:5" ht="15">
      <c r="A643" s="64">
        <v>642</v>
      </c>
      <c r="B643" s="65">
        <v>17796</v>
      </c>
      <c r="C643" s="66" t="s">
        <v>10724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10725</v>
      </c>
      <c r="D644" s="67">
        <v>71</v>
      </c>
      <c r="E644" s="68" t="s">
        <v>10982</v>
      </c>
    </row>
    <row r="645" spans="1:5" ht="15">
      <c r="A645" s="64">
        <v>644</v>
      </c>
      <c r="B645" s="65">
        <v>18385</v>
      </c>
      <c r="C645" s="66" t="s">
        <v>10726</v>
      </c>
      <c r="D645" s="67">
        <v>72</v>
      </c>
      <c r="E645" s="68" t="s">
        <v>10978</v>
      </c>
    </row>
    <row r="646" spans="1:5" ht="15">
      <c r="A646" s="64">
        <v>645</v>
      </c>
      <c r="B646" s="65">
        <v>18626</v>
      </c>
      <c r="C646" s="66" t="s">
        <v>10727</v>
      </c>
      <c r="D646" s="67">
        <v>73</v>
      </c>
      <c r="E646" s="68" t="s">
        <v>15131</v>
      </c>
    </row>
    <row r="647" spans="1:5" ht="15">
      <c r="A647" s="64">
        <v>646</v>
      </c>
      <c r="B647" s="65">
        <v>18914</v>
      </c>
      <c r="C647" s="66" t="s">
        <v>10728</v>
      </c>
      <c r="D647" s="67">
        <v>74</v>
      </c>
      <c r="E647" s="68" t="s">
        <v>10999</v>
      </c>
    </row>
    <row r="648" spans="1:5" ht="15">
      <c r="A648" s="64">
        <v>647</v>
      </c>
      <c r="B648" s="65">
        <v>19356</v>
      </c>
      <c r="C648" s="66" t="s">
        <v>10729</v>
      </c>
      <c r="D648" s="67">
        <v>75</v>
      </c>
      <c r="E648" s="68" t="s">
        <v>10999</v>
      </c>
    </row>
    <row r="649" spans="1:5" ht="15">
      <c r="A649" s="64">
        <v>648</v>
      </c>
      <c r="B649" s="65">
        <v>19362</v>
      </c>
      <c r="C649" s="66" t="s">
        <v>10730</v>
      </c>
      <c r="D649" s="67">
        <v>76</v>
      </c>
      <c r="E649" s="68" t="s">
        <v>10999</v>
      </c>
    </row>
    <row r="650" spans="1:5" ht="15">
      <c r="A650" s="64">
        <v>649</v>
      </c>
      <c r="B650" s="65">
        <v>19532</v>
      </c>
      <c r="C650" s="66" t="s">
        <v>10731</v>
      </c>
      <c r="D650" s="67">
        <v>77</v>
      </c>
      <c r="E650" s="68" t="s">
        <v>10980</v>
      </c>
    </row>
    <row r="651" spans="1:5" ht="15">
      <c r="A651" s="64">
        <v>650</v>
      </c>
      <c r="B651" s="65">
        <v>19627</v>
      </c>
      <c r="C651" s="70" t="s">
        <v>10732</v>
      </c>
      <c r="D651" s="67">
        <v>78</v>
      </c>
      <c r="E651" s="68" t="s">
        <v>10980</v>
      </c>
    </row>
    <row r="652" spans="1:5" ht="15">
      <c r="A652" s="64">
        <v>651</v>
      </c>
      <c r="B652" s="65">
        <v>11036</v>
      </c>
      <c r="C652" s="66" t="s">
        <v>10733</v>
      </c>
      <c r="D652" s="67">
        <v>79</v>
      </c>
      <c r="E652" s="68" t="s">
        <v>10999</v>
      </c>
    </row>
    <row r="653" spans="1:5" ht="15">
      <c r="A653" s="64">
        <v>652</v>
      </c>
      <c r="B653" s="65">
        <v>11706</v>
      </c>
      <c r="C653" s="66" t="s">
        <v>10734</v>
      </c>
      <c r="D653" s="67">
        <v>80</v>
      </c>
      <c r="E653" s="68" t="s">
        <v>15128</v>
      </c>
    </row>
    <row r="654" spans="1:5" ht="15">
      <c r="A654" s="64">
        <v>653</v>
      </c>
      <c r="B654" s="65">
        <v>11719</v>
      </c>
      <c r="C654" s="66" t="s">
        <v>10735</v>
      </c>
      <c r="D654" s="67">
        <v>81</v>
      </c>
      <c r="E654" s="68" t="s">
        <v>10986</v>
      </c>
    </row>
    <row r="655" spans="1:5" ht="15">
      <c r="A655" s="64">
        <v>654</v>
      </c>
      <c r="B655" s="65">
        <v>11721</v>
      </c>
      <c r="C655" s="66" t="s">
        <v>10736</v>
      </c>
      <c r="D655" s="67">
        <v>82</v>
      </c>
      <c r="E655" s="68" t="s">
        <v>10999</v>
      </c>
    </row>
    <row r="656" spans="1:5" ht="15">
      <c r="A656" s="64">
        <v>655</v>
      </c>
      <c r="B656" s="65">
        <v>11723</v>
      </c>
      <c r="C656" s="66" t="s">
        <v>14535</v>
      </c>
      <c r="D656" s="67">
        <v>83</v>
      </c>
      <c r="E656" s="68" t="s">
        <v>10984</v>
      </c>
    </row>
    <row r="657" spans="1:5" ht="15">
      <c r="A657" s="64">
        <v>656</v>
      </c>
      <c r="B657" s="65">
        <v>11963</v>
      </c>
      <c r="C657" s="66" t="s">
        <v>14536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14537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14538</v>
      </c>
      <c r="D659" s="67">
        <v>86</v>
      </c>
      <c r="E659" s="68" t="s">
        <v>10986</v>
      </c>
    </row>
    <row r="660" spans="1:5" ht="15">
      <c r="A660" s="64">
        <v>659</v>
      </c>
      <c r="B660" s="65">
        <v>13702</v>
      </c>
      <c r="C660" s="70" t="s">
        <v>14539</v>
      </c>
      <c r="D660" s="67">
        <v>87</v>
      </c>
      <c r="E660" s="68" t="s">
        <v>10978</v>
      </c>
    </row>
    <row r="661" spans="1:5" ht="15">
      <c r="A661" s="64">
        <v>660</v>
      </c>
      <c r="B661" s="65">
        <v>13710</v>
      </c>
      <c r="C661" s="70" t="s">
        <v>14540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14541</v>
      </c>
      <c r="D662" s="67">
        <v>89</v>
      </c>
      <c r="E662" s="68" t="s">
        <v>10999</v>
      </c>
    </row>
    <row r="663" spans="1:5" ht="15">
      <c r="A663" s="64">
        <v>662</v>
      </c>
      <c r="B663" s="65">
        <v>14010</v>
      </c>
      <c r="C663" s="66" t="s">
        <v>14542</v>
      </c>
      <c r="D663" s="67">
        <v>90</v>
      </c>
      <c r="E663" s="68" t="s">
        <v>10980</v>
      </c>
    </row>
    <row r="664" spans="1:5" ht="15">
      <c r="A664" s="64">
        <v>663</v>
      </c>
      <c r="B664" s="65">
        <v>14037</v>
      </c>
      <c r="C664" s="66" t="s">
        <v>14543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14544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14545</v>
      </c>
      <c r="D666" s="67">
        <v>93</v>
      </c>
      <c r="E666" s="68" t="s">
        <v>15128</v>
      </c>
    </row>
    <row r="667" spans="1:5" ht="15">
      <c r="A667" s="64">
        <v>666</v>
      </c>
      <c r="B667" s="65">
        <v>14295</v>
      </c>
      <c r="C667" s="66" t="s">
        <v>14546</v>
      </c>
      <c r="D667" s="67">
        <v>94</v>
      </c>
      <c r="E667" s="68" t="s">
        <v>10946</v>
      </c>
    </row>
    <row r="668" spans="1:5" ht="15">
      <c r="A668" s="64">
        <v>667</v>
      </c>
      <c r="B668" s="65">
        <v>14315</v>
      </c>
      <c r="C668" s="66" t="s">
        <v>14547</v>
      </c>
      <c r="D668" s="67">
        <v>95</v>
      </c>
      <c r="E668" s="68" t="s">
        <v>10976</v>
      </c>
    </row>
    <row r="669" spans="1:5" ht="15">
      <c r="A669" s="64">
        <v>668</v>
      </c>
      <c r="B669" s="65">
        <v>19915</v>
      </c>
      <c r="C669" s="66" t="s">
        <v>14548</v>
      </c>
      <c r="D669" s="67">
        <v>96</v>
      </c>
      <c r="E669" s="68" t="s">
        <v>15128</v>
      </c>
    </row>
    <row r="670" spans="1:5" ht="15">
      <c r="A670" s="64">
        <v>669</v>
      </c>
      <c r="B670" s="65">
        <v>12519</v>
      </c>
      <c r="C670" s="66" t="s">
        <v>14549</v>
      </c>
      <c r="D670" s="67">
        <v>97</v>
      </c>
      <c r="E670" s="68" t="s">
        <v>15128</v>
      </c>
    </row>
    <row r="671" spans="1:5" ht="15">
      <c r="A671" s="64">
        <v>670</v>
      </c>
      <c r="B671" s="65">
        <v>14023</v>
      </c>
      <c r="C671" s="70" t="s">
        <v>14550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14551</v>
      </c>
      <c r="D672" s="67">
        <v>99</v>
      </c>
      <c r="E672" s="68" t="s">
        <v>10978</v>
      </c>
    </row>
    <row r="673" spans="1:5" ht="15">
      <c r="A673" s="64">
        <v>672</v>
      </c>
      <c r="B673" s="65">
        <v>14556</v>
      </c>
      <c r="C673" s="66" t="s">
        <v>14552</v>
      </c>
      <c r="D673" s="67">
        <v>100</v>
      </c>
      <c r="E673" s="68" t="s">
        <v>10944</v>
      </c>
    </row>
    <row r="674" spans="1:5" ht="15">
      <c r="A674" s="64">
        <v>673</v>
      </c>
      <c r="B674" s="65">
        <v>17495</v>
      </c>
      <c r="C674" s="66" t="s">
        <v>14553</v>
      </c>
      <c r="D674" s="67">
        <v>101</v>
      </c>
      <c r="E674" s="68" t="s">
        <v>10978</v>
      </c>
    </row>
    <row r="675" spans="1:5" ht="15">
      <c r="A675" s="64">
        <v>674</v>
      </c>
      <c r="B675" s="65">
        <v>19912</v>
      </c>
      <c r="C675" s="70" t="s">
        <v>13126</v>
      </c>
      <c r="D675" s="67">
        <v>102</v>
      </c>
      <c r="E675" s="68" t="s">
        <v>10944</v>
      </c>
    </row>
    <row r="676" spans="1:5" ht="15">
      <c r="A676" s="64">
        <v>675</v>
      </c>
      <c r="B676" s="65">
        <v>19914</v>
      </c>
      <c r="C676" s="66" t="s">
        <v>13127</v>
      </c>
      <c r="D676" s="67">
        <v>103</v>
      </c>
      <c r="E676" s="68" t="s">
        <v>10944</v>
      </c>
    </row>
    <row r="677" spans="1:5" ht="15">
      <c r="A677" s="64">
        <v>676</v>
      </c>
      <c r="B677" s="65">
        <v>10418</v>
      </c>
      <c r="C677" s="66" t="s">
        <v>13128</v>
      </c>
      <c r="D677" s="67">
        <v>104</v>
      </c>
      <c r="E677" s="68" t="s">
        <v>10980</v>
      </c>
    </row>
    <row r="678" spans="1:5" ht="15">
      <c r="A678" s="64">
        <v>677</v>
      </c>
      <c r="B678" s="65">
        <v>11725</v>
      </c>
      <c r="C678" s="66" t="s">
        <v>13129</v>
      </c>
      <c r="D678" s="67">
        <v>105</v>
      </c>
      <c r="E678" s="68" t="s">
        <v>10980</v>
      </c>
    </row>
    <row r="679" spans="1:5" ht="15">
      <c r="A679" s="64">
        <v>678</v>
      </c>
      <c r="B679" s="65">
        <v>11847</v>
      </c>
      <c r="C679" s="66" t="s">
        <v>13130</v>
      </c>
      <c r="D679" s="67">
        <v>106</v>
      </c>
      <c r="E679" s="68" t="s">
        <v>10986</v>
      </c>
    </row>
    <row r="680" spans="1:5" ht="15">
      <c r="A680" s="64">
        <v>679</v>
      </c>
      <c r="B680" s="65">
        <v>11849</v>
      </c>
      <c r="C680" s="66" t="s">
        <v>13131</v>
      </c>
      <c r="D680" s="67">
        <v>107</v>
      </c>
      <c r="E680" s="68" t="s">
        <v>10986</v>
      </c>
    </row>
    <row r="681" spans="1:5" ht="15">
      <c r="A681" s="64">
        <v>680</v>
      </c>
      <c r="B681" s="65">
        <v>11885</v>
      </c>
      <c r="C681" s="66" t="s">
        <v>13132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13133</v>
      </c>
      <c r="D682" s="67">
        <v>109</v>
      </c>
      <c r="E682" s="68" t="s">
        <v>10946</v>
      </c>
    </row>
    <row r="683" spans="1:5" ht="15">
      <c r="A683" s="64">
        <v>682</v>
      </c>
      <c r="B683" s="65">
        <v>13015</v>
      </c>
      <c r="C683" s="66" t="s">
        <v>13134</v>
      </c>
      <c r="D683" s="67">
        <v>110</v>
      </c>
      <c r="E683" s="68" t="s">
        <v>10986</v>
      </c>
    </row>
    <row r="684" spans="1:5" ht="15">
      <c r="A684" s="64">
        <v>683</v>
      </c>
      <c r="B684" s="65">
        <v>13486</v>
      </c>
      <c r="C684" s="66" t="s">
        <v>13135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13136</v>
      </c>
      <c r="D685" s="67">
        <v>112</v>
      </c>
      <c r="E685" s="68" t="s">
        <v>10944</v>
      </c>
    </row>
    <row r="686" spans="1:5" ht="15">
      <c r="A686" s="64">
        <v>685</v>
      </c>
      <c r="B686" s="65">
        <v>14730</v>
      </c>
      <c r="C686" s="66" t="s">
        <v>13137</v>
      </c>
      <c r="D686" s="67">
        <v>113</v>
      </c>
      <c r="E686" s="68" t="s">
        <v>10999</v>
      </c>
    </row>
    <row r="687" spans="1:5" ht="15">
      <c r="A687" s="64">
        <v>686</v>
      </c>
      <c r="B687" s="65">
        <v>17320</v>
      </c>
      <c r="C687" s="66" t="s">
        <v>13138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13139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13140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13141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13142</v>
      </c>
      <c r="D691" s="67">
        <v>118</v>
      </c>
      <c r="E691" s="68" t="s">
        <v>10944</v>
      </c>
    </row>
    <row r="692" spans="1:5" ht="15">
      <c r="A692" s="64">
        <v>691</v>
      </c>
      <c r="B692" s="65">
        <v>11534</v>
      </c>
      <c r="C692" s="66" t="s">
        <v>13143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13144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13145</v>
      </c>
      <c r="D694" s="67">
        <v>121</v>
      </c>
      <c r="E694" s="68" t="s">
        <v>10984</v>
      </c>
    </row>
    <row r="695" spans="1:5" ht="15">
      <c r="A695" s="64">
        <v>694</v>
      </c>
      <c r="B695" s="65">
        <v>11863</v>
      </c>
      <c r="C695" s="66" t="s">
        <v>13146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13147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13148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13149</v>
      </c>
      <c r="D698" s="67">
        <v>125</v>
      </c>
      <c r="E698" s="68" t="s">
        <v>12518</v>
      </c>
    </row>
    <row r="699" spans="1:5" ht="15">
      <c r="A699" s="64">
        <v>698</v>
      </c>
      <c r="B699" s="65">
        <v>13939</v>
      </c>
      <c r="C699" s="66" t="s">
        <v>13150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13151</v>
      </c>
      <c r="D700" s="67">
        <v>127</v>
      </c>
      <c r="E700" s="68" t="s">
        <v>10980</v>
      </c>
    </row>
    <row r="701" spans="1:5" ht="15">
      <c r="A701" s="64">
        <v>700</v>
      </c>
      <c r="B701" s="65">
        <v>13981</v>
      </c>
      <c r="C701" s="66" t="s">
        <v>13152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13347</v>
      </c>
      <c r="D702" s="67">
        <v>129</v>
      </c>
      <c r="E702" s="68" t="s">
        <v>10980</v>
      </c>
    </row>
    <row r="703" spans="1:5" ht="15">
      <c r="A703" s="64">
        <v>702</v>
      </c>
      <c r="B703" s="65">
        <v>14972</v>
      </c>
      <c r="C703" s="66" t="s">
        <v>13348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13349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11924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11925</v>
      </c>
      <c r="D706" s="67">
        <v>133</v>
      </c>
      <c r="E706" s="68" t="s">
        <v>10986</v>
      </c>
    </row>
    <row r="707" spans="1:5" ht="15">
      <c r="A707" s="64">
        <v>706</v>
      </c>
      <c r="B707" s="65">
        <v>14333</v>
      </c>
      <c r="C707" s="66" t="s">
        <v>11926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11927</v>
      </c>
      <c r="D708" s="67">
        <v>135</v>
      </c>
      <c r="E708" s="68" t="s">
        <v>12518</v>
      </c>
    </row>
    <row r="709" spans="1:5" ht="15">
      <c r="A709" s="64">
        <v>708</v>
      </c>
      <c r="B709" s="65">
        <v>17859</v>
      </c>
      <c r="C709" s="66" t="s">
        <v>11928</v>
      </c>
      <c r="D709" s="67">
        <v>136</v>
      </c>
      <c r="E709" s="68" t="s">
        <v>10986</v>
      </c>
    </row>
    <row r="710" spans="1:5" ht="15">
      <c r="A710" s="64">
        <v>709</v>
      </c>
      <c r="B710" s="65">
        <v>18913</v>
      </c>
      <c r="C710" s="66" t="s">
        <v>11929</v>
      </c>
      <c r="D710" s="67">
        <v>137</v>
      </c>
      <c r="E710" s="68" t="s">
        <v>10984</v>
      </c>
    </row>
    <row r="711" spans="1:5" ht="15">
      <c r="A711" s="64">
        <v>710</v>
      </c>
      <c r="B711" s="65">
        <v>11522</v>
      </c>
      <c r="C711" s="70" t="s">
        <v>11930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11931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11932</v>
      </c>
      <c r="D713" s="67">
        <v>140</v>
      </c>
      <c r="E713" s="68" t="s">
        <v>13904</v>
      </c>
    </row>
    <row r="714" spans="1:5" ht="15">
      <c r="A714" s="64">
        <v>713</v>
      </c>
      <c r="B714" s="65">
        <v>12833</v>
      </c>
      <c r="C714" s="66" t="s">
        <v>11933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11934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11935</v>
      </c>
      <c r="D716" s="67">
        <v>143</v>
      </c>
      <c r="E716" s="68" t="s">
        <v>10984</v>
      </c>
    </row>
    <row r="717" spans="1:5" ht="15">
      <c r="A717" s="64">
        <v>716</v>
      </c>
      <c r="B717" s="65">
        <v>13671</v>
      </c>
      <c r="C717" s="66" t="s">
        <v>11936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11937</v>
      </c>
      <c r="D718" s="67">
        <v>145</v>
      </c>
      <c r="E718" s="68" t="s">
        <v>10946</v>
      </c>
    </row>
    <row r="719" spans="1:5" ht="15">
      <c r="A719" s="64">
        <v>718</v>
      </c>
      <c r="B719" s="65">
        <v>14191</v>
      </c>
      <c r="C719" s="66" t="s">
        <v>11938</v>
      </c>
      <c r="D719" s="67">
        <v>146</v>
      </c>
      <c r="E719" s="68" t="s">
        <v>10986</v>
      </c>
    </row>
    <row r="720" spans="1:5" ht="15">
      <c r="A720" s="64">
        <v>719</v>
      </c>
      <c r="B720" s="65">
        <v>14829</v>
      </c>
      <c r="C720" s="66" t="s">
        <v>11939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11940</v>
      </c>
      <c r="D721" s="67">
        <v>148</v>
      </c>
      <c r="E721" s="68" t="s">
        <v>10986</v>
      </c>
    </row>
    <row r="722" spans="1:5" ht="15">
      <c r="A722" s="64">
        <v>721</v>
      </c>
      <c r="B722" s="65">
        <v>17215</v>
      </c>
      <c r="C722" s="66" t="s">
        <v>11941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11942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11943</v>
      </c>
      <c r="D724" s="67">
        <v>151</v>
      </c>
      <c r="E724" s="68" t="s">
        <v>10946</v>
      </c>
    </row>
    <row r="725" spans="1:5" ht="15">
      <c r="A725" s="64">
        <v>724</v>
      </c>
      <c r="B725" s="65">
        <v>17966</v>
      </c>
      <c r="C725" s="66" t="s">
        <v>11944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11945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11946</v>
      </c>
      <c r="D727" s="67">
        <v>154</v>
      </c>
      <c r="E727" s="68" t="s">
        <v>10946</v>
      </c>
    </row>
    <row r="728" spans="1:5" ht="15">
      <c r="A728" s="64">
        <v>727</v>
      </c>
      <c r="B728" s="65">
        <v>11397</v>
      </c>
      <c r="C728" s="66" t="s">
        <v>11947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11948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11949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11950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11648</v>
      </c>
      <c r="D732" s="67">
        <v>159</v>
      </c>
      <c r="E732" s="68" t="s">
        <v>12518</v>
      </c>
    </row>
    <row r="733" spans="1:5" ht="15">
      <c r="A733" s="64">
        <v>732</v>
      </c>
      <c r="B733" s="65">
        <v>13842</v>
      </c>
      <c r="C733" s="66" t="s">
        <v>11649</v>
      </c>
      <c r="D733" s="67">
        <v>160</v>
      </c>
      <c r="E733" s="68" t="s">
        <v>10946</v>
      </c>
    </row>
    <row r="734" spans="1:5" ht="15">
      <c r="A734" s="64">
        <v>733</v>
      </c>
      <c r="B734" s="65">
        <v>13846</v>
      </c>
      <c r="C734" s="66" t="s">
        <v>11650</v>
      </c>
      <c r="D734" s="67">
        <v>161</v>
      </c>
      <c r="E734" s="68" t="s">
        <v>10946</v>
      </c>
    </row>
    <row r="735" spans="1:5" ht="15">
      <c r="A735" s="64">
        <v>734</v>
      </c>
      <c r="B735" s="65">
        <v>14263</v>
      </c>
      <c r="C735" s="66" t="s">
        <v>11651</v>
      </c>
      <c r="D735" s="67">
        <v>162</v>
      </c>
      <c r="E735" s="68" t="s">
        <v>10946</v>
      </c>
    </row>
    <row r="736" spans="1:5" ht="15">
      <c r="A736" s="64">
        <v>735</v>
      </c>
      <c r="B736" s="65">
        <v>17123</v>
      </c>
      <c r="C736" s="66" t="s">
        <v>11652</v>
      </c>
      <c r="D736" s="67">
        <v>163</v>
      </c>
      <c r="E736" s="68" t="s">
        <v>12518</v>
      </c>
    </row>
    <row r="737" spans="1:5" ht="15">
      <c r="A737" s="64">
        <v>736</v>
      </c>
      <c r="B737" s="65">
        <v>19173</v>
      </c>
      <c r="C737" s="66" t="s">
        <v>11653</v>
      </c>
      <c r="D737" s="67">
        <v>164</v>
      </c>
      <c r="E737" s="68" t="s">
        <v>13904</v>
      </c>
    </row>
    <row r="738" spans="1:5" ht="15">
      <c r="A738" s="64">
        <v>737</v>
      </c>
      <c r="B738" s="65">
        <v>10765</v>
      </c>
      <c r="C738" s="66" t="s">
        <v>11654</v>
      </c>
      <c r="D738" s="67">
        <v>165</v>
      </c>
      <c r="E738" s="68" t="s">
        <v>10944</v>
      </c>
    </row>
    <row r="739" spans="1:5" ht="15">
      <c r="A739" s="64">
        <v>738</v>
      </c>
      <c r="B739" s="65">
        <v>10826</v>
      </c>
      <c r="C739" s="66" t="s">
        <v>11655</v>
      </c>
      <c r="D739" s="67">
        <v>166</v>
      </c>
      <c r="E739" s="68" t="s">
        <v>10944</v>
      </c>
    </row>
    <row r="740" spans="1:5" ht="15">
      <c r="A740" s="64">
        <v>739</v>
      </c>
      <c r="B740" s="65">
        <v>10836</v>
      </c>
      <c r="C740" s="66" t="s">
        <v>11656</v>
      </c>
      <c r="D740" s="67">
        <v>167</v>
      </c>
      <c r="E740" s="68" t="s">
        <v>12518</v>
      </c>
    </row>
    <row r="741" spans="1:5" ht="15">
      <c r="A741" s="64">
        <v>740</v>
      </c>
      <c r="B741" s="65">
        <v>14103</v>
      </c>
      <c r="C741" s="66" t="s">
        <v>11657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11658</v>
      </c>
      <c r="D742" s="67">
        <v>1</v>
      </c>
      <c r="E742" s="68" t="s">
        <v>10946</v>
      </c>
    </row>
    <row r="743" spans="1:5" ht="15">
      <c r="A743" s="64">
        <v>742</v>
      </c>
      <c r="B743" s="65">
        <v>12192</v>
      </c>
      <c r="C743" s="70" t="s">
        <v>11659</v>
      </c>
      <c r="D743" s="67">
        <v>2</v>
      </c>
      <c r="E743" s="68" t="s">
        <v>10999</v>
      </c>
    </row>
    <row r="744" spans="1:5" ht="15">
      <c r="A744" s="64">
        <v>743</v>
      </c>
      <c r="B744" s="65">
        <v>12714</v>
      </c>
      <c r="C744" s="66" t="s">
        <v>11660</v>
      </c>
      <c r="D744" s="67">
        <v>3</v>
      </c>
      <c r="E744" s="68" t="s">
        <v>10946</v>
      </c>
    </row>
    <row r="745" spans="1:5" ht="15">
      <c r="A745" s="64">
        <v>744</v>
      </c>
      <c r="B745" s="65">
        <v>13654</v>
      </c>
      <c r="C745" s="66" t="s">
        <v>11661</v>
      </c>
      <c r="D745" s="67">
        <v>4</v>
      </c>
      <c r="E745" s="68" t="s">
        <v>13937</v>
      </c>
    </row>
    <row r="746" spans="1:5" ht="15">
      <c r="A746" s="64">
        <v>745</v>
      </c>
      <c r="B746" s="65">
        <v>15796</v>
      </c>
      <c r="C746" s="66" t="s">
        <v>11662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11663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11664</v>
      </c>
      <c r="D748" s="67">
        <v>7</v>
      </c>
      <c r="E748" s="68" t="s">
        <v>10944</v>
      </c>
    </row>
    <row r="749" spans="1:5" ht="15">
      <c r="A749" s="64">
        <v>748</v>
      </c>
      <c r="B749" s="65">
        <v>14759</v>
      </c>
      <c r="C749" s="66" t="s">
        <v>11822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11823</v>
      </c>
      <c r="D750" s="67">
        <v>9</v>
      </c>
      <c r="E750" s="68" t="s">
        <v>12473</v>
      </c>
    </row>
    <row r="751" spans="1:5" ht="15">
      <c r="A751" s="64">
        <v>750</v>
      </c>
      <c r="B751" s="65">
        <v>15248</v>
      </c>
      <c r="C751" s="66" t="s">
        <v>11824</v>
      </c>
      <c r="D751" s="67">
        <v>10</v>
      </c>
      <c r="E751" s="68" t="s">
        <v>10999</v>
      </c>
    </row>
    <row r="752" spans="1:5" ht="15">
      <c r="A752" s="64">
        <v>751</v>
      </c>
      <c r="B752" s="65">
        <v>16292</v>
      </c>
      <c r="C752" s="66" t="s">
        <v>11825</v>
      </c>
      <c r="D752" s="67">
        <v>11</v>
      </c>
      <c r="E752" s="68" t="s">
        <v>12518</v>
      </c>
    </row>
    <row r="753" spans="1:5" ht="15">
      <c r="A753" s="64">
        <v>752</v>
      </c>
      <c r="B753" s="65">
        <v>17330</v>
      </c>
      <c r="C753" s="66" t="s">
        <v>11826</v>
      </c>
      <c r="D753" s="67">
        <v>12</v>
      </c>
      <c r="E753" s="68" t="s">
        <v>10980</v>
      </c>
    </row>
    <row r="754" spans="1:5" ht="15">
      <c r="A754" s="64">
        <v>753</v>
      </c>
      <c r="B754" s="65">
        <v>17391</v>
      </c>
      <c r="C754" s="66" t="s">
        <v>11827</v>
      </c>
      <c r="D754" s="67">
        <v>13</v>
      </c>
      <c r="E754" s="68" t="s">
        <v>10999</v>
      </c>
    </row>
    <row r="755" spans="1:5" ht="15">
      <c r="A755" s="64">
        <v>754</v>
      </c>
      <c r="B755" s="65">
        <v>17534</v>
      </c>
      <c r="C755" s="66" t="s">
        <v>11160</v>
      </c>
      <c r="D755" s="67">
        <v>14</v>
      </c>
      <c r="E755" s="68" t="s">
        <v>10984</v>
      </c>
    </row>
    <row r="756" spans="1:5" ht="15">
      <c r="A756" s="64">
        <v>755</v>
      </c>
      <c r="B756" s="65">
        <v>17536</v>
      </c>
      <c r="C756" s="66" t="s">
        <v>11161</v>
      </c>
      <c r="D756" s="67">
        <v>15</v>
      </c>
      <c r="E756" s="68" t="s">
        <v>10999</v>
      </c>
    </row>
    <row r="757" spans="1:5" ht="15">
      <c r="A757" s="64">
        <v>756</v>
      </c>
      <c r="B757" s="65">
        <v>19638</v>
      </c>
      <c r="C757" s="66" t="s">
        <v>11162</v>
      </c>
      <c r="D757" s="67">
        <v>16</v>
      </c>
      <c r="E757" s="68" t="s">
        <v>10980</v>
      </c>
    </row>
    <row r="758" spans="1:5" ht="15">
      <c r="A758" s="64">
        <v>757</v>
      </c>
      <c r="B758" s="65">
        <v>11297</v>
      </c>
      <c r="C758" s="66" t="s">
        <v>9974</v>
      </c>
      <c r="D758" s="67">
        <v>1</v>
      </c>
      <c r="E758" s="68" t="s">
        <v>10946</v>
      </c>
    </row>
    <row r="759" spans="1:5" ht="15">
      <c r="A759" s="64">
        <v>758</v>
      </c>
      <c r="B759" s="65">
        <v>11587</v>
      </c>
      <c r="C759" s="66" t="s">
        <v>9975</v>
      </c>
      <c r="D759" s="67">
        <v>2</v>
      </c>
      <c r="E759" s="68" t="s">
        <v>12644</v>
      </c>
    </row>
    <row r="760" spans="1:5" ht="15">
      <c r="A760" s="64">
        <v>759</v>
      </c>
      <c r="B760" s="65">
        <v>11588</v>
      </c>
      <c r="C760" s="70" t="s">
        <v>9976</v>
      </c>
      <c r="D760" s="67">
        <v>3</v>
      </c>
      <c r="E760" s="68" t="s">
        <v>10944</v>
      </c>
    </row>
    <row r="761" spans="1:5" ht="15">
      <c r="A761" s="64">
        <v>760</v>
      </c>
      <c r="B761" s="65">
        <v>11590</v>
      </c>
      <c r="C761" s="70" t="s">
        <v>9977</v>
      </c>
      <c r="D761" s="67">
        <v>4</v>
      </c>
      <c r="E761" s="68" t="s">
        <v>15128</v>
      </c>
    </row>
    <row r="762" spans="1:5" ht="15">
      <c r="A762" s="64">
        <v>761</v>
      </c>
      <c r="B762" s="65">
        <v>13257</v>
      </c>
      <c r="C762" s="70" t="s">
        <v>9978</v>
      </c>
      <c r="D762" s="67">
        <v>5</v>
      </c>
      <c r="E762" s="68" t="s">
        <v>10984</v>
      </c>
    </row>
    <row r="763" spans="1:5" ht="15">
      <c r="A763" s="64">
        <v>762</v>
      </c>
      <c r="B763" s="65">
        <v>13592</v>
      </c>
      <c r="C763" s="66" t="s">
        <v>9979</v>
      </c>
      <c r="D763" s="67">
        <v>6</v>
      </c>
      <c r="E763" s="68" t="s">
        <v>10944</v>
      </c>
    </row>
    <row r="764" spans="1:5" ht="15">
      <c r="A764" s="64">
        <v>763</v>
      </c>
      <c r="B764" s="65">
        <v>14754</v>
      </c>
      <c r="C764" s="66" t="s">
        <v>9980</v>
      </c>
      <c r="D764" s="67">
        <v>7</v>
      </c>
      <c r="E764" s="68" t="s">
        <v>10991</v>
      </c>
    </row>
    <row r="765" spans="1:5" ht="15">
      <c r="A765" s="64">
        <v>764</v>
      </c>
      <c r="B765" s="65">
        <v>14755</v>
      </c>
      <c r="C765" s="70" t="s">
        <v>9981</v>
      </c>
      <c r="D765" s="67">
        <v>8</v>
      </c>
      <c r="E765" s="68" t="s">
        <v>10991</v>
      </c>
    </row>
    <row r="766" spans="1:5" ht="15">
      <c r="A766" s="64">
        <v>765</v>
      </c>
      <c r="B766" s="65">
        <v>15722</v>
      </c>
      <c r="C766" s="70" t="s">
        <v>9982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11170</v>
      </c>
      <c r="D767" s="67">
        <v>10</v>
      </c>
      <c r="E767" s="68" t="s">
        <v>12518</v>
      </c>
    </row>
    <row r="768" spans="1:5" ht="15">
      <c r="A768" s="64">
        <v>767</v>
      </c>
      <c r="B768" s="65">
        <v>15910</v>
      </c>
      <c r="C768" s="66" t="s">
        <v>11171</v>
      </c>
      <c r="D768" s="67">
        <v>11</v>
      </c>
      <c r="E768" s="68" t="s">
        <v>15128</v>
      </c>
    </row>
    <row r="769" spans="1:5" ht="15">
      <c r="A769" s="64">
        <v>768</v>
      </c>
      <c r="B769" s="65">
        <v>16247</v>
      </c>
      <c r="C769" s="66" t="s">
        <v>11172</v>
      </c>
      <c r="D769" s="67">
        <v>12</v>
      </c>
      <c r="E769" s="68" t="s">
        <v>15128</v>
      </c>
    </row>
    <row r="770" spans="1:5" ht="15">
      <c r="A770" s="64">
        <v>769</v>
      </c>
      <c r="B770" s="65">
        <v>16839</v>
      </c>
      <c r="C770" s="66" t="s">
        <v>11173</v>
      </c>
      <c r="D770" s="67">
        <v>13</v>
      </c>
      <c r="E770" s="68" t="s">
        <v>10946</v>
      </c>
    </row>
    <row r="771" spans="1:5" ht="15">
      <c r="A771" s="64">
        <v>770</v>
      </c>
      <c r="B771" s="65">
        <v>16840</v>
      </c>
      <c r="C771" s="66" t="s">
        <v>11174</v>
      </c>
      <c r="D771" s="67">
        <v>14</v>
      </c>
      <c r="E771" s="68" t="s">
        <v>13937</v>
      </c>
    </row>
    <row r="772" spans="1:5" ht="15">
      <c r="A772" s="64">
        <v>771</v>
      </c>
      <c r="B772" s="65">
        <v>16842</v>
      </c>
      <c r="C772" s="66" t="s">
        <v>10927</v>
      </c>
      <c r="D772" s="67">
        <v>15</v>
      </c>
      <c r="E772" s="68" t="s">
        <v>12518</v>
      </c>
    </row>
    <row r="773" spans="1:5" ht="15">
      <c r="A773" s="64">
        <v>772</v>
      </c>
      <c r="B773" s="65">
        <v>17162</v>
      </c>
      <c r="C773" s="66" t="s">
        <v>10928</v>
      </c>
      <c r="D773" s="67">
        <v>16</v>
      </c>
      <c r="E773" s="68" t="s">
        <v>10984</v>
      </c>
    </row>
    <row r="774" spans="1:5" ht="15">
      <c r="A774" s="64">
        <v>773</v>
      </c>
      <c r="B774" s="65">
        <v>18497</v>
      </c>
      <c r="C774" s="66" t="s">
        <v>10929</v>
      </c>
      <c r="D774" s="67">
        <v>17</v>
      </c>
      <c r="E774" s="68" t="s">
        <v>10946</v>
      </c>
    </row>
    <row r="775" spans="1:5" ht="15">
      <c r="A775" s="64">
        <v>774</v>
      </c>
      <c r="B775" s="65">
        <v>19312</v>
      </c>
      <c r="C775" s="66" t="s">
        <v>9734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9735</v>
      </c>
      <c r="D776" s="67">
        <v>19</v>
      </c>
      <c r="E776" s="68" t="s">
        <v>10946</v>
      </c>
    </row>
    <row r="777" spans="1:5" ht="15">
      <c r="A777" s="64">
        <v>776</v>
      </c>
      <c r="B777" s="65">
        <v>11292</v>
      </c>
      <c r="C777" s="66" t="s">
        <v>9736</v>
      </c>
      <c r="D777" s="67">
        <v>20</v>
      </c>
      <c r="E777" s="68" t="s">
        <v>13935</v>
      </c>
    </row>
    <row r="778" spans="1:5" ht="15">
      <c r="A778" s="64">
        <v>777</v>
      </c>
      <c r="B778" s="65">
        <v>11294</v>
      </c>
      <c r="C778" s="66" t="s">
        <v>9737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9738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9739</v>
      </c>
      <c r="D780" s="67">
        <v>23</v>
      </c>
      <c r="E780" s="68" t="s">
        <v>10984</v>
      </c>
    </row>
    <row r="781" spans="1:5" ht="15">
      <c r="A781" s="64">
        <v>780</v>
      </c>
      <c r="B781" s="65">
        <v>13548</v>
      </c>
      <c r="C781" s="66" t="s">
        <v>9740</v>
      </c>
      <c r="D781" s="67">
        <v>24</v>
      </c>
      <c r="E781" s="68" t="s">
        <v>10991</v>
      </c>
    </row>
    <row r="782" spans="1:5" ht="15">
      <c r="A782" s="64">
        <v>781</v>
      </c>
      <c r="B782" s="65">
        <v>13908</v>
      </c>
      <c r="C782" s="66" t="s">
        <v>9741</v>
      </c>
      <c r="D782" s="67">
        <v>25</v>
      </c>
      <c r="E782" s="68" t="s">
        <v>15128</v>
      </c>
    </row>
    <row r="783" spans="1:5" ht="15">
      <c r="A783" s="64">
        <v>782</v>
      </c>
      <c r="B783" s="65">
        <v>13969</v>
      </c>
      <c r="C783" s="66" t="s">
        <v>9742</v>
      </c>
      <c r="D783" s="67">
        <v>26</v>
      </c>
      <c r="E783" s="68" t="s">
        <v>9743</v>
      </c>
    </row>
    <row r="784" spans="1:5" ht="15">
      <c r="A784" s="64">
        <v>783</v>
      </c>
      <c r="B784" s="65">
        <v>13973</v>
      </c>
      <c r="C784" s="66" t="s">
        <v>10953</v>
      </c>
      <c r="D784" s="67">
        <v>27</v>
      </c>
      <c r="E784" s="68" t="s">
        <v>12518</v>
      </c>
    </row>
    <row r="785" spans="1:5" ht="15">
      <c r="A785" s="64">
        <v>784</v>
      </c>
      <c r="B785" s="65">
        <v>13979</v>
      </c>
      <c r="C785" s="66" t="s">
        <v>10954</v>
      </c>
      <c r="D785" s="67">
        <v>28</v>
      </c>
      <c r="E785" s="68" t="s">
        <v>10944</v>
      </c>
    </row>
    <row r="786" spans="1:5" ht="15">
      <c r="A786" s="64">
        <v>785</v>
      </c>
      <c r="B786" s="65">
        <v>14012</v>
      </c>
      <c r="C786" s="66" t="s">
        <v>10955</v>
      </c>
      <c r="D786" s="67">
        <v>29</v>
      </c>
      <c r="E786" s="68" t="s">
        <v>12473</v>
      </c>
    </row>
    <row r="787" spans="1:5" ht="15">
      <c r="A787" s="64">
        <v>786</v>
      </c>
      <c r="B787" s="65">
        <v>14065</v>
      </c>
      <c r="C787" s="66" t="s">
        <v>10956</v>
      </c>
      <c r="D787" s="67">
        <v>30</v>
      </c>
      <c r="E787" s="68" t="s">
        <v>10946</v>
      </c>
    </row>
    <row r="788" spans="1:5" ht="15">
      <c r="A788" s="64">
        <v>787</v>
      </c>
      <c r="B788" s="65">
        <v>15764</v>
      </c>
      <c r="C788" s="66" t="s">
        <v>10957</v>
      </c>
      <c r="D788" s="67">
        <v>31</v>
      </c>
      <c r="E788" s="68" t="s">
        <v>15128</v>
      </c>
    </row>
    <row r="789" spans="1:5" ht="15">
      <c r="A789" s="64">
        <v>788</v>
      </c>
      <c r="B789" s="65">
        <v>15818</v>
      </c>
      <c r="C789" s="66" t="s">
        <v>10958</v>
      </c>
      <c r="D789" s="67">
        <v>32</v>
      </c>
      <c r="E789" s="68" t="s">
        <v>10991</v>
      </c>
    </row>
    <row r="790" spans="1:5" ht="15">
      <c r="A790" s="64">
        <v>789</v>
      </c>
      <c r="B790" s="65">
        <v>15824</v>
      </c>
      <c r="C790" s="66" t="s">
        <v>10959</v>
      </c>
      <c r="D790" s="67">
        <v>33</v>
      </c>
      <c r="E790" s="68" t="s">
        <v>11268</v>
      </c>
    </row>
    <row r="791" spans="1:5" ht="15">
      <c r="A791" s="64">
        <v>790</v>
      </c>
      <c r="B791" s="65">
        <v>15832</v>
      </c>
      <c r="C791" s="66" t="s">
        <v>10960</v>
      </c>
      <c r="D791" s="67">
        <v>34</v>
      </c>
      <c r="E791" s="68" t="s">
        <v>10944</v>
      </c>
    </row>
    <row r="792" spans="1:5" ht="15">
      <c r="A792" s="64">
        <v>791</v>
      </c>
      <c r="B792" s="65">
        <v>15866</v>
      </c>
      <c r="C792" s="66" t="s">
        <v>10961</v>
      </c>
      <c r="D792" s="67">
        <v>35</v>
      </c>
      <c r="E792" s="68" t="s">
        <v>10999</v>
      </c>
    </row>
    <row r="793" spans="1:5" ht="15">
      <c r="A793" s="64">
        <v>792</v>
      </c>
      <c r="B793" s="65">
        <v>15868</v>
      </c>
      <c r="C793" s="66" t="s">
        <v>9771</v>
      </c>
      <c r="D793" s="67">
        <v>36</v>
      </c>
      <c r="E793" s="68" t="s">
        <v>15128</v>
      </c>
    </row>
    <row r="794" spans="1:5" ht="15">
      <c r="A794" s="64">
        <v>793</v>
      </c>
      <c r="B794" s="65">
        <v>15870</v>
      </c>
      <c r="C794" s="66" t="s">
        <v>12336</v>
      </c>
      <c r="D794" s="67">
        <v>37</v>
      </c>
      <c r="E794" s="68" t="s">
        <v>13937</v>
      </c>
    </row>
    <row r="795" spans="1:5" ht="15">
      <c r="A795" s="64">
        <v>794</v>
      </c>
      <c r="B795" s="65">
        <v>15876</v>
      </c>
      <c r="C795" s="66" t="s">
        <v>12337</v>
      </c>
      <c r="D795" s="67">
        <v>38</v>
      </c>
      <c r="E795" s="68" t="s">
        <v>10980</v>
      </c>
    </row>
    <row r="796" spans="1:5" ht="15">
      <c r="A796" s="64">
        <v>795</v>
      </c>
      <c r="B796" s="65">
        <v>15908</v>
      </c>
      <c r="C796" s="66" t="s">
        <v>12338</v>
      </c>
      <c r="D796" s="67">
        <v>39</v>
      </c>
      <c r="E796" s="68" t="s">
        <v>10999</v>
      </c>
    </row>
    <row r="797" spans="1:5" ht="15">
      <c r="A797" s="64">
        <v>796</v>
      </c>
      <c r="B797" s="65">
        <v>15950</v>
      </c>
      <c r="C797" s="66" t="s">
        <v>12339</v>
      </c>
      <c r="D797" s="67">
        <v>40</v>
      </c>
      <c r="E797" s="68" t="s">
        <v>12518</v>
      </c>
    </row>
    <row r="798" spans="1:5" ht="15">
      <c r="A798" s="64">
        <v>797</v>
      </c>
      <c r="B798" s="65">
        <v>16835</v>
      </c>
      <c r="C798" s="66" t="s">
        <v>12340</v>
      </c>
      <c r="D798" s="67">
        <v>41</v>
      </c>
      <c r="E798" s="68" t="s">
        <v>10946</v>
      </c>
    </row>
    <row r="799" spans="1:5" ht="15">
      <c r="A799" s="64">
        <v>798</v>
      </c>
      <c r="B799" s="65">
        <v>16837</v>
      </c>
      <c r="C799" s="66" t="s">
        <v>12341</v>
      </c>
      <c r="D799" s="67">
        <v>42</v>
      </c>
      <c r="E799" s="68" t="s">
        <v>10986</v>
      </c>
    </row>
    <row r="800" spans="1:5" ht="15">
      <c r="A800" s="64">
        <v>799</v>
      </c>
      <c r="B800" s="65">
        <v>18496</v>
      </c>
      <c r="C800" s="66" t="s">
        <v>12342</v>
      </c>
      <c r="D800" s="67">
        <v>43</v>
      </c>
      <c r="E800" s="68" t="s">
        <v>10999</v>
      </c>
    </row>
    <row r="801" spans="1:5" ht="15">
      <c r="A801" s="64">
        <v>800</v>
      </c>
      <c r="B801" s="65">
        <v>11045</v>
      </c>
      <c r="C801" s="66" t="s">
        <v>12343</v>
      </c>
      <c r="D801" s="67">
        <v>1</v>
      </c>
      <c r="E801" s="68" t="s">
        <v>10999</v>
      </c>
    </row>
    <row r="802" spans="1:5" ht="15">
      <c r="A802" s="64">
        <v>801</v>
      </c>
      <c r="B802" s="65">
        <v>11521</v>
      </c>
      <c r="C802" s="70" t="s">
        <v>11175</v>
      </c>
      <c r="D802" s="67">
        <v>2</v>
      </c>
      <c r="E802" s="68" t="s">
        <v>10984</v>
      </c>
    </row>
    <row r="803" spans="1:5" ht="15">
      <c r="A803" s="64">
        <v>802</v>
      </c>
      <c r="B803" s="65">
        <v>12132</v>
      </c>
      <c r="C803" s="66" t="s">
        <v>11176</v>
      </c>
      <c r="D803" s="67">
        <v>3</v>
      </c>
      <c r="E803" s="68" t="s">
        <v>10982</v>
      </c>
    </row>
    <row r="804" spans="1:5" ht="15">
      <c r="A804" s="64">
        <v>803</v>
      </c>
      <c r="B804" s="65">
        <v>12698</v>
      </c>
      <c r="C804" s="70" t="s">
        <v>11177</v>
      </c>
      <c r="D804" s="67">
        <v>4</v>
      </c>
      <c r="E804" s="68" t="s">
        <v>10984</v>
      </c>
    </row>
    <row r="805" spans="1:5" ht="15">
      <c r="A805" s="64">
        <v>804</v>
      </c>
      <c r="B805" s="65">
        <v>12780</v>
      </c>
      <c r="C805" s="66" t="s">
        <v>11178</v>
      </c>
      <c r="D805" s="67">
        <v>5</v>
      </c>
      <c r="E805" s="68" t="s">
        <v>10980</v>
      </c>
    </row>
    <row r="806" spans="1:5" ht="15">
      <c r="A806" s="64">
        <v>805</v>
      </c>
      <c r="B806" s="65">
        <v>12815</v>
      </c>
      <c r="C806" s="66" t="s">
        <v>11179</v>
      </c>
      <c r="D806" s="67">
        <v>6</v>
      </c>
      <c r="E806" s="68" t="s">
        <v>10976</v>
      </c>
    </row>
    <row r="807" spans="1:5" ht="15">
      <c r="A807" s="64">
        <v>806</v>
      </c>
      <c r="B807" s="65">
        <v>12942</v>
      </c>
      <c r="C807" s="66" t="s">
        <v>11180</v>
      </c>
      <c r="D807" s="67">
        <v>7</v>
      </c>
      <c r="E807" s="68" t="s">
        <v>10978</v>
      </c>
    </row>
    <row r="808" spans="1:5" ht="15">
      <c r="A808" s="64">
        <v>807</v>
      </c>
      <c r="B808" s="65">
        <v>13666</v>
      </c>
      <c r="C808" s="66" t="s">
        <v>11181</v>
      </c>
      <c r="D808" s="67">
        <v>8</v>
      </c>
      <c r="E808" s="68" t="s">
        <v>10984</v>
      </c>
    </row>
    <row r="809" spans="1:5" ht="15">
      <c r="A809" s="64">
        <v>808</v>
      </c>
      <c r="B809" s="65">
        <v>13723</v>
      </c>
      <c r="C809" s="66" t="s">
        <v>11182</v>
      </c>
      <c r="D809" s="67">
        <v>9</v>
      </c>
      <c r="E809" s="68" t="s">
        <v>13908</v>
      </c>
    </row>
    <row r="810" spans="1:5" ht="15">
      <c r="A810" s="64">
        <v>809</v>
      </c>
      <c r="B810" s="65">
        <v>13792</v>
      </c>
      <c r="C810" s="66" t="s">
        <v>11183</v>
      </c>
      <c r="D810" s="67">
        <v>10</v>
      </c>
      <c r="E810" s="68" t="s">
        <v>10993</v>
      </c>
    </row>
    <row r="811" spans="1:5" ht="15">
      <c r="A811" s="64">
        <v>810</v>
      </c>
      <c r="B811" s="65">
        <v>13854</v>
      </c>
      <c r="C811" s="66" t="s">
        <v>11184</v>
      </c>
      <c r="D811" s="67">
        <v>11</v>
      </c>
      <c r="E811" s="68" t="s">
        <v>10986</v>
      </c>
    </row>
    <row r="812" spans="1:5" ht="15">
      <c r="A812" s="64">
        <v>811</v>
      </c>
      <c r="B812" s="65">
        <v>14104</v>
      </c>
      <c r="C812" s="66" t="s">
        <v>11657</v>
      </c>
      <c r="D812" s="67">
        <v>12</v>
      </c>
      <c r="E812" s="68" t="s">
        <v>10980</v>
      </c>
    </row>
    <row r="813" spans="1:5" ht="15">
      <c r="A813" s="64">
        <v>812</v>
      </c>
      <c r="B813" s="65">
        <v>14216</v>
      </c>
      <c r="C813" s="66" t="s">
        <v>11185</v>
      </c>
      <c r="D813" s="67">
        <v>13</v>
      </c>
      <c r="E813" s="68" t="s">
        <v>15128</v>
      </c>
    </row>
    <row r="814" spans="1:5" ht="15">
      <c r="A814" s="64">
        <v>813</v>
      </c>
      <c r="B814" s="65">
        <v>14267</v>
      </c>
      <c r="C814" s="70" t="s">
        <v>11186</v>
      </c>
      <c r="D814" s="67">
        <v>14</v>
      </c>
      <c r="E814" s="68" t="s">
        <v>10999</v>
      </c>
    </row>
    <row r="815" spans="1:5" ht="15">
      <c r="A815" s="64">
        <v>814</v>
      </c>
      <c r="B815" s="65">
        <v>14364</v>
      </c>
      <c r="C815" s="66" t="s">
        <v>11187</v>
      </c>
      <c r="D815" s="67">
        <v>15</v>
      </c>
      <c r="E815" s="68" t="s">
        <v>11188</v>
      </c>
    </row>
    <row r="816" spans="1:5" ht="15">
      <c r="A816" s="64">
        <v>815</v>
      </c>
      <c r="B816" s="65">
        <v>14401</v>
      </c>
      <c r="C816" s="66" t="s">
        <v>11189</v>
      </c>
      <c r="D816" s="67">
        <v>16</v>
      </c>
      <c r="E816" s="68" t="s">
        <v>10984</v>
      </c>
    </row>
    <row r="817" spans="1:5" ht="15">
      <c r="A817" s="64">
        <v>816</v>
      </c>
      <c r="B817" s="65">
        <v>14810</v>
      </c>
      <c r="C817" s="66" t="s">
        <v>11190</v>
      </c>
      <c r="D817" s="67">
        <v>17</v>
      </c>
      <c r="E817" s="68" t="s">
        <v>10984</v>
      </c>
    </row>
    <row r="818" spans="1:5" ht="15">
      <c r="A818" s="64">
        <v>817</v>
      </c>
      <c r="B818" s="65">
        <v>14852</v>
      </c>
      <c r="C818" s="66" t="s">
        <v>11191</v>
      </c>
      <c r="D818" s="67">
        <v>18</v>
      </c>
      <c r="E818" s="68" t="s">
        <v>11268</v>
      </c>
    </row>
    <row r="819" spans="1:5" ht="15">
      <c r="A819" s="64">
        <v>818</v>
      </c>
      <c r="B819" s="65">
        <v>15230</v>
      </c>
      <c r="C819" s="66" t="s">
        <v>11192</v>
      </c>
      <c r="D819" s="67">
        <v>19</v>
      </c>
      <c r="E819" s="68" t="s">
        <v>15131</v>
      </c>
    </row>
    <row r="820" spans="1:5" ht="15">
      <c r="A820" s="64">
        <v>819</v>
      </c>
      <c r="B820" s="65">
        <v>15327</v>
      </c>
      <c r="C820" s="66" t="s">
        <v>11193</v>
      </c>
      <c r="D820" s="67">
        <v>20</v>
      </c>
      <c r="E820" s="68" t="s">
        <v>10976</v>
      </c>
    </row>
    <row r="821" spans="1:5" ht="15">
      <c r="A821" s="64">
        <v>820</v>
      </c>
      <c r="B821" s="65">
        <v>15760</v>
      </c>
      <c r="C821" s="66" t="s">
        <v>11194</v>
      </c>
      <c r="D821" s="67">
        <v>21</v>
      </c>
      <c r="E821" s="68" t="s">
        <v>10980</v>
      </c>
    </row>
    <row r="822" spans="1:5" ht="15">
      <c r="A822" s="64">
        <v>821</v>
      </c>
      <c r="B822" s="65">
        <v>15880</v>
      </c>
      <c r="C822" s="66" t="s">
        <v>11195</v>
      </c>
      <c r="D822" s="67">
        <v>22</v>
      </c>
      <c r="E822" s="68" t="s">
        <v>10976</v>
      </c>
    </row>
    <row r="823" spans="1:5" ht="15">
      <c r="A823" s="64">
        <v>822</v>
      </c>
      <c r="B823" s="65">
        <v>15884</v>
      </c>
      <c r="C823" s="66" t="s">
        <v>11196</v>
      </c>
      <c r="D823" s="67">
        <v>23</v>
      </c>
      <c r="E823" s="68" t="s">
        <v>12518</v>
      </c>
    </row>
    <row r="824" spans="1:5" ht="15">
      <c r="A824" s="64">
        <v>823</v>
      </c>
      <c r="B824" s="65">
        <v>15886</v>
      </c>
      <c r="C824" s="66" t="s">
        <v>11197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11198</v>
      </c>
      <c r="D825" s="67">
        <v>25</v>
      </c>
      <c r="E825" s="68" t="s">
        <v>10984</v>
      </c>
    </row>
    <row r="826" spans="1:5" ht="15">
      <c r="A826" s="64">
        <v>825</v>
      </c>
      <c r="B826" s="65">
        <v>16659</v>
      </c>
      <c r="C826" s="66" t="s">
        <v>11199</v>
      </c>
      <c r="D826" s="67">
        <v>26</v>
      </c>
      <c r="E826" s="68" t="s">
        <v>10991</v>
      </c>
    </row>
    <row r="827" spans="1:5" ht="15">
      <c r="A827" s="64">
        <v>826</v>
      </c>
      <c r="B827" s="65">
        <v>16717</v>
      </c>
      <c r="C827" s="66" t="s">
        <v>11200</v>
      </c>
      <c r="D827" s="67">
        <v>27</v>
      </c>
      <c r="E827" s="68" t="s">
        <v>10999</v>
      </c>
    </row>
    <row r="828" spans="1:5" ht="15">
      <c r="A828" s="64">
        <v>827</v>
      </c>
      <c r="B828" s="65">
        <v>16913</v>
      </c>
      <c r="C828" s="66" t="s">
        <v>11201</v>
      </c>
      <c r="D828" s="67">
        <v>28</v>
      </c>
      <c r="E828" s="68" t="s">
        <v>10980</v>
      </c>
    </row>
    <row r="829" spans="1:5" ht="15">
      <c r="A829" s="64">
        <v>828</v>
      </c>
      <c r="B829" s="65">
        <v>16938</v>
      </c>
      <c r="C829" s="66" t="s">
        <v>11202</v>
      </c>
      <c r="D829" s="67">
        <v>29</v>
      </c>
      <c r="E829" s="68" t="s">
        <v>10976</v>
      </c>
    </row>
    <row r="830" spans="1:5" ht="15">
      <c r="A830" s="64">
        <v>829</v>
      </c>
      <c r="B830" s="65">
        <v>17170</v>
      </c>
      <c r="C830" s="66" t="s">
        <v>12601</v>
      </c>
      <c r="D830" s="67">
        <v>30</v>
      </c>
      <c r="E830" s="68" t="s">
        <v>10982</v>
      </c>
    </row>
    <row r="831" spans="1:5" ht="15">
      <c r="A831" s="64">
        <v>830</v>
      </c>
      <c r="B831" s="65">
        <v>17511</v>
      </c>
      <c r="C831" s="66" t="s">
        <v>12602</v>
      </c>
      <c r="D831" s="67">
        <v>31</v>
      </c>
      <c r="E831" s="68" t="s">
        <v>13904</v>
      </c>
    </row>
    <row r="832" spans="1:5" ht="15">
      <c r="A832" s="64">
        <v>831</v>
      </c>
      <c r="B832" s="65">
        <v>17889</v>
      </c>
      <c r="C832" s="66" t="s">
        <v>12603</v>
      </c>
      <c r="D832" s="67">
        <v>32</v>
      </c>
      <c r="E832" s="68" t="s">
        <v>10999</v>
      </c>
    </row>
    <row r="833" spans="1:5" ht="15">
      <c r="A833" s="64">
        <v>832</v>
      </c>
      <c r="B833" s="65">
        <v>17972</v>
      </c>
      <c r="C833" s="66" t="s">
        <v>12604</v>
      </c>
      <c r="D833" s="67">
        <v>33</v>
      </c>
      <c r="E833" s="68" t="s">
        <v>13908</v>
      </c>
    </row>
    <row r="834" spans="1:5" ht="15">
      <c r="A834" s="64">
        <v>833</v>
      </c>
      <c r="B834" s="65">
        <v>18572</v>
      </c>
      <c r="C834" s="66" t="s">
        <v>12605</v>
      </c>
      <c r="D834" s="67">
        <v>34</v>
      </c>
      <c r="E834" s="68" t="s">
        <v>10946</v>
      </c>
    </row>
    <row r="835" spans="1:5" ht="15">
      <c r="A835" s="64">
        <v>834</v>
      </c>
      <c r="B835" s="65">
        <v>18581</v>
      </c>
      <c r="C835" s="66" t="s">
        <v>12606</v>
      </c>
      <c r="D835" s="67">
        <v>35</v>
      </c>
      <c r="E835" s="68" t="s">
        <v>10986</v>
      </c>
    </row>
    <row r="836" spans="1:5" ht="15">
      <c r="A836" s="64">
        <v>835</v>
      </c>
      <c r="B836" s="65">
        <v>18681</v>
      </c>
      <c r="C836" s="70" t="s">
        <v>12607</v>
      </c>
      <c r="D836" s="67">
        <v>36</v>
      </c>
      <c r="E836" s="68" t="s">
        <v>13904</v>
      </c>
    </row>
    <row r="837" spans="1:5" ht="15">
      <c r="A837" s="64">
        <v>836</v>
      </c>
      <c r="B837" s="65">
        <v>19110</v>
      </c>
      <c r="C837" s="66" t="s">
        <v>12608</v>
      </c>
      <c r="D837" s="67">
        <v>37</v>
      </c>
      <c r="E837" s="68" t="s">
        <v>10993</v>
      </c>
    </row>
    <row r="838" spans="1:5" ht="15">
      <c r="A838" s="64">
        <v>837</v>
      </c>
      <c r="B838" s="65">
        <v>19254</v>
      </c>
      <c r="C838" s="66" t="s">
        <v>12609</v>
      </c>
      <c r="D838" s="67">
        <v>38</v>
      </c>
      <c r="E838" s="68" t="s">
        <v>13904</v>
      </c>
    </row>
    <row r="839" spans="1:5" ht="15">
      <c r="A839" s="64">
        <v>838</v>
      </c>
      <c r="B839" s="65">
        <v>19257</v>
      </c>
      <c r="C839" s="66" t="s">
        <v>12610</v>
      </c>
      <c r="D839" s="67">
        <v>39</v>
      </c>
      <c r="E839" s="68" t="s">
        <v>13904</v>
      </c>
    </row>
    <row r="840" spans="1:5" ht="15">
      <c r="A840" s="64">
        <v>839</v>
      </c>
      <c r="B840" s="65">
        <v>19365</v>
      </c>
      <c r="C840" s="66" t="s">
        <v>12611</v>
      </c>
      <c r="D840" s="67">
        <v>40</v>
      </c>
      <c r="E840" s="68" t="s">
        <v>10978</v>
      </c>
    </row>
    <row r="841" spans="1:5" ht="15">
      <c r="A841" s="64">
        <v>840</v>
      </c>
      <c r="B841" s="65">
        <v>19622</v>
      </c>
      <c r="C841" s="66" t="s">
        <v>12612</v>
      </c>
      <c r="D841" s="67">
        <v>41</v>
      </c>
      <c r="E841" s="68" t="s">
        <v>10980</v>
      </c>
    </row>
    <row r="842" spans="1:5" ht="15">
      <c r="A842" s="64">
        <v>841</v>
      </c>
      <c r="B842" s="65">
        <v>19698</v>
      </c>
      <c r="C842" s="66" t="s">
        <v>12613</v>
      </c>
      <c r="D842" s="67">
        <v>42</v>
      </c>
      <c r="E842" s="68" t="s">
        <v>13904</v>
      </c>
    </row>
    <row r="843" spans="1:5" ht="15">
      <c r="A843" s="64">
        <v>842</v>
      </c>
      <c r="B843" s="65">
        <v>11290</v>
      </c>
      <c r="C843" s="66" t="s">
        <v>12614</v>
      </c>
      <c r="D843" s="67">
        <v>43</v>
      </c>
      <c r="E843" s="68" t="s">
        <v>10984</v>
      </c>
    </row>
    <row r="844" spans="1:5" ht="15">
      <c r="A844" s="64">
        <v>843</v>
      </c>
      <c r="B844" s="65">
        <v>11420</v>
      </c>
      <c r="C844" s="66" t="s">
        <v>12615</v>
      </c>
      <c r="D844" s="67">
        <v>44</v>
      </c>
      <c r="E844" s="68" t="s">
        <v>15128</v>
      </c>
    </row>
    <row r="845" spans="1:5" ht="15">
      <c r="A845" s="64">
        <v>844</v>
      </c>
      <c r="B845" s="65">
        <v>11467</v>
      </c>
      <c r="C845" s="66" t="s">
        <v>12616</v>
      </c>
      <c r="D845" s="67">
        <v>45</v>
      </c>
      <c r="E845" s="68" t="s">
        <v>10944</v>
      </c>
    </row>
    <row r="846" spans="1:5" ht="15">
      <c r="A846" s="64">
        <v>845</v>
      </c>
      <c r="B846" s="65">
        <v>11469</v>
      </c>
      <c r="C846" s="66" t="s">
        <v>12617</v>
      </c>
      <c r="D846" s="67">
        <v>46</v>
      </c>
      <c r="E846" s="68" t="s">
        <v>12518</v>
      </c>
    </row>
    <row r="847" spans="1:5" ht="15">
      <c r="A847" s="64">
        <v>846</v>
      </c>
      <c r="B847" s="65">
        <v>11609</v>
      </c>
      <c r="C847" s="66" t="s">
        <v>12618</v>
      </c>
      <c r="D847" s="67">
        <v>47</v>
      </c>
      <c r="E847" s="68" t="s">
        <v>12644</v>
      </c>
    </row>
    <row r="848" spans="1:5" ht="15">
      <c r="A848" s="64">
        <v>847</v>
      </c>
      <c r="B848" s="65">
        <v>11612</v>
      </c>
      <c r="C848" s="66" t="s">
        <v>12619</v>
      </c>
      <c r="D848" s="67">
        <v>48</v>
      </c>
      <c r="E848" s="68" t="s">
        <v>12473</v>
      </c>
    </row>
    <row r="849" spans="1:5" ht="15">
      <c r="A849" s="64">
        <v>848</v>
      </c>
      <c r="B849" s="65">
        <v>11697</v>
      </c>
      <c r="C849" s="66" t="s">
        <v>12620</v>
      </c>
      <c r="D849" s="67">
        <v>49</v>
      </c>
      <c r="E849" s="68" t="s">
        <v>10946</v>
      </c>
    </row>
    <row r="850" spans="1:5" ht="15">
      <c r="A850" s="64">
        <v>849</v>
      </c>
      <c r="B850" s="65">
        <v>11699</v>
      </c>
      <c r="C850" s="66" t="s">
        <v>12621</v>
      </c>
      <c r="D850" s="67">
        <v>50</v>
      </c>
      <c r="E850" s="68" t="s">
        <v>10996</v>
      </c>
    </row>
    <row r="851" spans="1:5" ht="15">
      <c r="A851" s="64">
        <v>850</v>
      </c>
      <c r="B851" s="65">
        <v>11704</v>
      </c>
      <c r="C851" s="66" t="s">
        <v>12622</v>
      </c>
      <c r="D851" s="67">
        <v>51</v>
      </c>
      <c r="E851" s="68" t="s">
        <v>12473</v>
      </c>
    </row>
    <row r="852" spans="1:5" ht="15">
      <c r="A852" s="64">
        <v>851</v>
      </c>
      <c r="B852" s="65">
        <v>11756</v>
      </c>
      <c r="C852" s="66" t="s">
        <v>12623</v>
      </c>
      <c r="D852" s="67">
        <v>52</v>
      </c>
      <c r="E852" s="68" t="s">
        <v>10999</v>
      </c>
    </row>
    <row r="853" spans="1:5" ht="15">
      <c r="A853" s="64">
        <v>852</v>
      </c>
      <c r="B853" s="65">
        <v>13596</v>
      </c>
      <c r="C853" s="66" t="s">
        <v>12624</v>
      </c>
      <c r="D853" s="67">
        <v>53</v>
      </c>
      <c r="E853" s="68" t="s">
        <v>10978</v>
      </c>
    </row>
    <row r="854" spans="1:5" ht="15">
      <c r="A854" s="64">
        <v>853</v>
      </c>
      <c r="B854" s="65">
        <v>14897</v>
      </c>
      <c r="C854" s="66" t="s">
        <v>12625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12626</v>
      </c>
      <c r="D855" s="67">
        <v>55</v>
      </c>
      <c r="E855" s="68" t="s">
        <v>10980</v>
      </c>
    </row>
    <row r="856" spans="1:5" ht="15">
      <c r="A856" s="64">
        <v>855</v>
      </c>
      <c r="B856" s="65">
        <v>19220</v>
      </c>
      <c r="C856" s="66" t="s">
        <v>12627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12628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12629</v>
      </c>
      <c r="D858" s="67">
        <v>58</v>
      </c>
      <c r="E858" s="68" t="s">
        <v>12644</v>
      </c>
    </row>
    <row r="859" spans="1:5" ht="15">
      <c r="A859" s="64">
        <v>858</v>
      </c>
      <c r="B859" s="65">
        <v>13721</v>
      </c>
      <c r="C859" s="66" t="s">
        <v>12630</v>
      </c>
      <c r="D859" s="67">
        <v>59</v>
      </c>
      <c r="E859" s="68" t="s">
        <v>11268</v>
      </c>
    </row>
    <row r="860" spans="1:5" ht="15">
      <c r="A860" s="64">
        <v>859</v>
      </c>
      <c r="B860" s="65">
        <v>13729</v>
      </c>
      <c r="C860" s="66" t="s">
        <v>12631</v>
      </c>
      <c r="D860" s="67">
        <v>60</v>
      </c>
      <c r="E860" s="68" t="s">
        <v>10986</v>
      </c>
    </row>
    <row r="861" spans="1:5" ht="15">
      <c r="A861" s="64">
        <v>860</v>
      </c>
      <c r="B861" s="65">
        <v>14463</v>
      </c>
      <c r="C861" s="66" t="s">
        <v>12632</v>
      </c>
      <c r="D861" s="67">
        <v>61</v>
      </c>
      <c r="E861" s="68" t="s">
        <v>10978</v>
      </c>
    </row>
    <row r="862" spans="1:5" ht="15">
      <c r="A862" s="64">
        <v>861</v>
      </c>
      <c r="B862" s="65">
        <v>14773</v>
      </c>
      <c r="C862" s="66" t="s">
        <v>12633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12634</v>
      </c>
      <c r="D863" s="67">
        <v>63</v>
      </c>
      <c r="E863" s="68" t="s">
        <v>10982</v>
      </c>
    </row>
    <row r="864" spans="1:5" ht="15">
      <c r="A864" s="64">
        <v>863</v>
      </c>
      <c r="B864" s="65">
        <v>15590</v>
      </c>
      <c r="C864" s="66" t="s">
        <v>13857</v>
      </c>
      <c r="D864" s="67">
        <v>64</v>
      </c>
      <c r="E864" s="68" t="s">
        <v>10986</v>
      </c>
    </row>
    <row r="865" spans="1:5" ht="15">
      <c r="A865" s="64">
        <v>864</v>
      </c>
      <c r="B865" s="65">
        <v>15689</v>
      </c>
      <c r="C865" s="66" t="s">
        <v>13858</v>
      </c>
      <c r="D865" s="67">
        <v>65</v>
      </c>
      <c r="E865" s="68" t="s">
        <v>12518</v>
      </c>
    </row>
    <row r="866" spans="1:5" ht="15">
      <c r="A866" s="64">
        <v>865</v>
      </c>
      <c r="B866" s="65">
        <v>15701</v>
      </c>
      <c r="C866" s="66" t="s">
        <v>13859</v>
      </c>
      <c r="D866" s="67">
        <v>66</v>
      </c>
      <c r="E866" s="68" t="s">
        <v>10944</v>
      </c>
    </row>
    <row r="867" spans="1:5" ht="15">
      <c r="A867" s="64">
        <v>866</v>
      </c>
      <c r="B867" s="65">
        <v>15788</v>
      </c>
      <c r="C867" s="66" t="s">
        <v>13860</v>
      </c>
      <c r="D867" s="67">
        <v>67</v>
      </c>
      <c r="E867" s="68" t="s">
        <v>10986</v>
      </c>
    </row>
    <row r="868" spans="1:5" ht="15">
      <c r="A868" s="64">
        <v>867</v>
      </c>
      <c r="B868" s="65">
        <v>16023</v>
      </c>
      <c r="C868" s="66" t="s">
        <v>13861</v>
      </c>
      <c r="D868" s="67">
        <v>68</v>
      </c>
      <c r="E868" s="68" t="s">
        <v>10986</v>
      </c>
    </row>
    <row r="869" spans="1:5" ht="15">
      <c r="A869" s="64">
        <v>868</v>
      </c>
      <c r="B869" s="65">
        <v>16638</v>
      </c>
      <c r="C869" s="66" t="s">
        <v>13862</v>
      </c>
      <c r="D869" s="67">
        <v>69</v>
      </c>
      <c r="E869" s="68" t="s">
        <v>10986</v>
      </c>
    </row>
    <row r="870" spans="1:5" ht="15">
      <c r="A870" s="64">
        <v>869</v>
      </c>
      <c r="B870" s="65">
        <v>16642</v>
      </c>
      <c r="C870" s="66" t="s">
        <v>13863</v>
      </c>
      <c r="D870" s="67">
        <v>70</v>
      </c>
      <c r="E870" s="68" t="s">
        <v>12518</v>
      </c>
    </row>
    <row r="871" spans="1:5" ht="15">
      <c r="A871" s="64">
        <v>870</v>
      </c>
      <c r="B871" s="65">
        <v>16719</v>
      </c>
      <c r="C871" s="66" t="s">
        <v>13822</v>
      </c>
      <c r="D871" s="67">
        <v>71</v>
      </c>
      <c r="E871" s="68" t="s">
        <v>10982</v>
      </c>
    </row>
    <row r="872" spans="1:5" ht="15">
      <c r="A872" s="64">
        <v>871</v>
      </c>
      <c r="B872" s="65">
        <v>16721</v>
      </c>
      <c r="C872" s="66" t="s">
        <v>13823</v>
      </c>
      <c r="D872" s="67">
        <v>72</v>
      </c>
      <c r="E872" s="68" t="s">
        <v>10978</v>
      </c>
    </row>
    <row r="873" spans="1:5" ht="15">
      <c r="A873" s="64">
        <v>872</v>
      </c>
      <c r="B873" s="65">
        <v>16756</v>
      </c>
      <c r="C873" s="66" t="s">
        <v>13824</v>
      </c>
      <c r="D873" s="67">
        <v>73</v>
      </c>
      <c r="E873" s="68" t="s">
        <v>15128</v>
      </c>
    </row>
    <row r="874" spans="1:5" ht="15">
      <c r="A874" s="64">
        <v>873</v>
      </c>
      <c r="B874" s="65">
        <v>16758</v>
      </c>
      <c r="C874" s="66" t="s">
        <v>13825</v>
      </c>
      <c r="D874" s="67">
        <v>74</v>
      </c>
      <c r="E874" s="68" t="s">
        <v>10993</v>
      </c>
    </row>
    <row r="875" spans="1:5" ht="15">
      <c r="A875" s="64">
        <v>874</v>
      </c>
      <c r="B875" s="65">
        <v>16760</v>
      </c>
      <c r="C875" s="66" t="s">
        <v>13826</v>
      </c>
      <c r="D875" s="67">
        <v>75</v>
      </c>
      <c r="E875" s="68" t="s">
        <v>10993</v>
      </c>
    </row>
    <row r="876" spans="1:5" ht="15">
      <c r="A876" s="64">
        <v>875</v>
      </c>
      <c r="B876" s="65">
        <v>16764</v>
      </c>
      <c r="C876" s="66" t="s">
        <v>13827</v>
      </c>
      <c r="D876" s="67">
        <v>76</v>
      </c>
      <c r="E876" s="68" t="s">
        <v>12518</v>
      </c>
    </row>
    <row r="877" spans="1:5" ht="15">
      <c r="A877" s="64">
        <v>876</v>
      </c>
      <c r="B877" s="65">
        <v>16765</v>
      </c>
      <c r="C877" s="66" t="s">
        <v>13828</v>
      </c>
      <c r="D877" s="67">
        <v>77</v>
      </c>
      <c r="E877" s="68" t="s">
        <v>10986</v>
      </c>
    </row>
    <row r="878" spans="1:5" ht="15">
      <c r="A878" s="64">
        <v>877</v>
      </c>
      <c r="B878" s="65">
        <v>16767</v>
      </c>
      <c r="C878" s="66" t="s">
        <v>15107</v>
      </c>
      <c r="D878" s="67">
        <v>78</v>
      </c>
      <c r="E878" s="68" t="s">
        <v>13908</v>
      </c>
    </row>
    <row r="879" spans="1:5" ht="15">
      <c r="A879" s="64">
        <v>878</v>
      </c>
      <c r="B879" s="65">
        <v>17627</v>
      </c>
      <c r="C879" s="66" t="s">
        <v>15108</v>
      </c>
      <c r="D879" s="67">
        <v>79</v>
      </c>
      <c r="E879" s="68" t="s">
        <v>10993</v>
      </c>
    </row>
    <row r="880" spans="1:5" ht="15">
      <c r="A880" s="64">
        <v>879</v>
      </c>
      <c r="B880" s="65">
        <v>18769</v>
      </c>
      <c r="C880" s="66" t="s">
        <v>15109</v>
      </c>
      <c r="D880" s="67">
        <v>80</v>
      </c>
      <c r="E880" s="68" t="s">
        <v>10991</v>
      </c>
    </row>
    <row r="881" spans="1:5" ht="15">
      <c r="A881" s="64">
        <v>880</v>
      </c>
      <c r="B881" s="65">
        <v>18771</v>
      </c>
      <c r="C881" s="66" t="s">
        <v>15110</v>
      </c>
      <c r="D881" s="67">
        <v>81</v>
      </c>
      <c r="E881" s="68" t="s">
        <v>10996</v>
      </c>
    </row>
    <row r="882" spans="1:5" ht="15">
      <c r="A882" s="64">
        <v>881</v>
      </c>
      <c r="B882" s="65">
        <v>18773</v>
      </c>
      <c r="C882" s="66" t="s">
        <v>15111</v>
      </c>
      <c r="D882" s="67">
        <v>82</v>
      </c>
      <c r="E882" s="68" t="s">
        <v>13935</v>
      </c>
    </row>
    <row r="883" spans="1:5" ht="15">
      <c r="A883" s="64">
        <v>882</v>
      </c>
      <c r="B883" s="65">
        <v>18777</v>
      </c>
      <c r="C883" s="66" t="s">
        <v>15112</v>
      </c>
      <c r="D883" s="67">
        <v>83</v>
      </c>
      <c r="E883" s="68" t="s">
        <v>12473</v>
      </c>
    </row>
    <row r="884" spans="1:5" ht="15">
      <c r="A884" s="64">
        <v>883</v>
      </c>
      <c r="B884" s="65">
        <v>18779</v>
      </c>
      <c r="C884" s="66" t="s">
        <v>15113</v>
      </c>
      <c r="D884" s="67">
        <v>84</v>
      </c>
      <c r="E884" s="68" t="s">
        <v>10991</v>
      </c>
    </row>
    <row r="885" spans="1:5" ht="15">
      <c r="A885" s="64">
        <v>884</v>
      </c>
      <c r="B885" s="65">
        <v>18781</v>
      </c>
      <c r="C885" s="66" t="s">
        <v>15114</v>
      </c>
      <c r="D885" s="67">
        <v>85</v>
      </c>
      <c r="E885" s="68" t="s">
        <v>13937</v>
      </c>
    </row>
    <row r="886" spans="1:5" ht="15">
      <c r="A886" s="64">
        <v>885</v>
      </c>
      <c r="B886" s="65">
        <v>11337</v>
      </c>
      <c r="C886" s="66" t="s">
        <v>15115</v>
      </c>
      <c r="D886" s="67">
        <v>86</v>
      </c>
      <c r="E886" s="68" t="s">
        <v>10944</v>
      </c>
    </row>
    <row r="887" spans="1:5" ht="15">
      <c r="A887" s="64">
        <v>886</v>
      </c>
      <c r="B887" s="65">
        <v>11340</v>
      </c>
      <c r="C887" s="66" t="s">
        <v>15116</v>
      </c>
      <c r="D887" s="67">
        <v>87</v>
      </c>
      <c r="E887" s="68" t="s">
        <v>10944</v>
      </c>
    </row>
    <row r="888" spans="1:5" ht="15">
      <c r="A888" s="64">
        <v>887</v>
      </c>
      <c r="B888" s="65">
        <v>11345</v>
      </c>
      <c r="C888" s="66" t="s">
        <v>15117</v>
      </c>
      <c r="D888" s="67">
        <v>88</v>
      </c>
      <c r="E888" s="68" t="s">
        <v>13937</v>
      </c>
    </row>
    <row r="889" spans="1:5" ht="15">
      <c r="A889" s="64">
        <v>888</v>
      </c>
      <c r="B889" s="65">
        <v>11350</v>
      </c>
      <c r="C889" s="66" t="s">
        <v>15118</v>
      </c>
      <c r="D889" s="67">
        <v>89</v>
      </c>
      <c r="E889" s="68" t="s">
        <v>10993</v>
      </c>
    </row>
    <row r="890" spans="1:5" ht="15">
      <c r="A890" s="64">
        <v>889</v>
      </c>
      <c r="B890" s="65">
        <v>11386</v>
      </c>
      <c r="C890" s="66" t="s">
        <v>15119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15120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15121</v>
      </c>
      <c r="D892" s="67">
        <v>92</v>
      </c>
      <c r="E892" s="68" t="s">
        <v>15131</v>
      </c>
    </row>
    <row r="893" spans="1:5" ht="15">
      <c r="A893" s="64">
        <v>892</v>
      </c>
      <c r="B893" s="65">
        <v>13382</v>
      </c>
      <c r="C893" s="66" t="s">
        <v>15122</v>
      </c>
      <c r="D893" s="67">
        <v>93</v>
      </c>
      <c r="E893" s="68" t="s">
        <v>10999</v>
      </c>
    </row>
    <row r="894" spans="1:5" ht="15">
      <c r="A894" s="64">
        <v>893</v>
      </c>
      <c r="B894" s="65">
        <v>13612</v>
      </c>
      <c r="C894" s="66" t="s">
        <v>15123</v>
      </c>
      <c r="D894" s="67">
        <v>94</v>
      </c>
      <c r="E894" s="68" t="s">
        <v>13904</v>
      </c>
    </row>
    <row r="895" spans="1:5" ht="15">
      <c r="A895" s="64">
        <v>894</v>
      </c>
      <c r="B895" s="65">
        <v>13864</v>
      </c>
      <c r="C895" s="66" t="s">
        <v>15124</v>
      </c>
      <c r="D895" s="67">
        <v>95</v>
      </c>
      <c r="E895" s="68" t="s">
        <v>10991</v>
      </c>
    </row>
    <row r="896" spans="1:5" ht="15">
      <c r="A896" s="64">
        <v>895</v>
      </c>
      <c r="B896" s="65">
        <v>14053</v>
      </c>
      <c r="C896" s="66" t="s">
        <v>15125</v>
      </c>
      <c r="D896" s="67">
        <v>96</v>
      </c>
      <c r="E896" s="68" t="s">
        <v>10944</v>
      </c>
    </row>
    <row r="897" spans="1:5" ht="15">
      <c r="A897" s="64">
        <v>896</v>
      </c>
      <c r="B897" s="65">
        <v>14127</v>
      </c>
      <c r="C897" s="66" t="s">
        <v>10185</v>
      </c>
      <c r="D897" s="67">
        <v>97</v>
      </c>
      <c r="E897" s="68" t="s">
        <v>13908</v>
      </c>
    </row>
    <row r="898" spans="1:5" ht="15">
      <c r="A898" s="64">
        <v>897</v>
      </c>
      <c r="B898" s="65">
        <v>14189</v>
      </c>
      <c r="C898" s="66" t="s">
        <v>10186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10187</v>
      </c>
      <c r="D899" s="67">
        <v>99</v>
      </c>
      <c r="E899" s="68" t="s">
        <v>12518</v>
      </c>
    </row>
    <row r="900" spans="1:5" ht="15">
      <c r="A900" s="64">
        <v>899</v>
      </c>
      <c r="B900" s="65">
        <v>15665</v>
      </c>
      <c r="C900" s="66" t="s">
        <v>10188</v>
      </c>
      <c r="D900" s="67">
        <v>100</v>
      </c>
      <c r="E900" s="68" t="s">
        <v>10980</v>
      </c>
    </row>
    <row r="901" spans="1:5" ht="15">
      <c r="A901" s="64">
        <v>900</v>
      </c>
      <c r="B901" s="65">
        <v>15890</v>
      </c>
      <c r="C901" s="66" t="s">
        <v>10189</v>
      </c>
      <c r="D901" s="67">
        <v>101</v>
      </c>
      <c r="E901" s="68" t="s">
        <v>11268</v>
      </c>
    </row>
    <row r="902" spans="1:5" ht="15">
      <c r="A902" s="64">
        <v>901</v>
      </c>
      <c r="B902" s="65">
        <v>15892</v>
      </c>
      <c r="C902" s="66" t="s">
        <v>10190</v>
      </c>
      <c r="D902" s="67">
        <v>102</v>
      </c>
      <c r="E902" s="68" t="s">
        <v>10978</v>
      </c>
    </row>
    <row r="903" spans="1:5" ht="15">
      <c r="A903" s="64">
        <v>902</v>
      </c>
      <c r="B903" s="65">
        <v>15940</v>
      </c>
      <c r="C903" s="66" t="s">
        <v>9169</v>
      </c>
      <c r="D903" s="67">
        <v>103</v>
      </c>
      <c r="E903" s="68" t="s">
        <v>10999</v>
      </c>
    </row>
    <row r="904" spans="1:5" ht="15">
      <c r="A904" s="64">
        <v>903</v>
      </c>
      <c r="B904" s="65">
        <v>16015</v>
      </c>
      <c r="C904" s="66" t="s">
        <v>9170</v>
      </c>
      <c r="D904" s="67">
        <v>104</v>
      </c>
      <c r="E904" s="68" t="s">
        <v>10984</v>
      </c>
    </row>
    <row r="905" spans="1:5" ht="15">
      <c r="A905" s="64">
        <v>904</v>
      </c>
      <c r="B905" s="65">
        <v>16504</v>
      </c>
      <c r="C905" s="66" t="s">
        <v>9171</v>
      </c>
      <c r="D905" s="67">
        <v>105</v>
      </c>
      <c r="E905" s="68" t="s">
        <v>13904</v>
      </c>
    </row>
    <row r="906" spans="1:5" ht="15">
      <c r="A906" s="64">
        <v>905</v>
      </c>
      <c r="B906" s="65">
        <v>16750</v>
      </c>
      <c r="C906" s="66" t="s">
        <v>14230</v>
      </c>
      <c r="D906" s="67">
        <v>106</v>
      </c>
      <c r="E906" s="68" t="s">
        <v>10976</v>
      </c>
    </row>
    <row r="907" spans="1:5" ht="15">
      <c r="A907" s="64">
        <v>906</v>
      </c>
      <c r="B907" s="65">
        <v>16754</v>
      </c>
      <c r="C907" s="66" t="s">
        <v>14231</v>
      </c>
      <c r="D907" s="67">
        <v>107</v>
      </c>
      <c r="E907" s="68" t="s">
        <v>13904</v>
      </c>
    </row>
    <row r="908" spans="1:5" ht="15">
      <c r="A908" s="64">
        <v>907</v>
      </c>
      <c r="B908" s="65">
        <v>16810</v>
      </c>
      <c r="C908" s="66" t="s">
        <v>14232</v>
      </c>
      <c r="D908" s="67">
        <v>108</v>
      </c>
      <c r="E908" s="68" t="s">
        <v>10999</v>
      </c>
    </row>
    <row r="909" spans="1:5" ht="15">
      <c r="A909" s="64">
        <v>908</v>
      </c>
      <c r="B909" s="65">
        <v>17034</v>
      </c>
      <c r="C909" s="66" t="s">
        <v>14233</v>
      </c>
      <c r="D909" s="67">
        <v>109</v>
      </c>
      <c r="E909" s="68" t="s">
        <v>10980</v>
      </c>
    </row>
    <row r="910" spans="1:5" ht="15">
      <c r="A910" s="64">
        <v>909</v>
      </c>
      <c r="B910" s="65">
        <v>17089</v>
      </c>
      <c r="C910" s="70" t="s">
        <v>14234</v>
      </c>
      <c r="D910" s="67">
        <v>110</v>
      </c>
      <c r="E910" s="68" t="s">
        <v>10980</v>
      </c>
    </row>
    <row r="911" spans="1:5" ht="15">
      <c r="A911" s="64">
        <v>910</v>
      </c>
      <c r="B911" s="65">
        <v>17104</v>
      </c>
      <c r="C911" s="66" t="s">
        <v>14235</v>
      </c>
      <c r="D911" s="67">
        <v>111</v>
      </c>
      <c r="E911" s="68" t="s">
        <v>10944</v>
      </c>
    </row>
    <row r="912" spans="1:5" ht="15">
      <c r="A912" s="64">
        <v>911</v>
      </c>
      <c r="B912" s="65">
        <v>17205</v>
      </c>
      <c r="C912" s="66" t="s">
        <v>14236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14237</v>
      </c>
      <c r="D913" s="67">
        <v>113</v>
      </c>
      <c r="E913" s="68" t="s">
        <v>13904</v>
      </c>
    </row>
    <row r="914" spans="1:5" ht="15">
      <c r="A914" s="64">
        <v>913</v>
      </c>
      <c r="B914" s="65">
        <v>17646</v>
      </c>
      <c r="C914" s="66" t="s">
        <v>14238</v>
      </c>
      <c r="D914" s="67">
        <v>114</v>
      </c>
      <c r="E914" s="68" t="s">
        <v>10982</v>
      </c>
    </row>
    <row r="915" spans="1:5" ht="15">
      <c r="A915" s="64">
        <v>914</v>
      </c>
      <c r="B915" s="65">
        <v>18557</v>
      </c>
      <c r="C915" s="70" t="s">
        <v>14239</v>
      </c>
      <c r="D915" s="67">
        <v>115</v>
      </c>
      <c r="E915" s="68" t="s">
        <v>10986</v>
      </c>
    </row>
    <row r="916" spans="1:5" ht="15">
      <c r="A916" s="64">
        <v>915</v>
      </c>
      <c r="B916" s="65">
        <v>19089</v>
      </c>
      <c r="C916" s="66" t="s">
        <v>14240</v>
      </c>
      <c r="D916" s="67">
        <v>116</v>
      </c>
      <c r="E916" s="68" t="s">
        <v>10984</v>
      </c>
    </row>
    <row r="917" spans="1:5" ht="15">
      <c r="A917" s="64">
        <v>916</v>
      </c>
      <c r="B917" s="65">
        <v>19287</v>
      </c>
      <c r="C917" s="66" t="s">
        <v>14241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12805</v>
      </c>
      <c r="D918" s="67">
        <v>118</v>
      </c>
      <c r="E918" s="68" t="s">
        <v>10986</v>
      </c>
    </row>
    <row r="919" spans="1:5" ht="15">
      <c r="A919" s="64">
        <v>918</v>
      </c>
      <c r="B919" s="65">
        <v>11326</v>
      </c>
      <c r="C919" s="66" t="s">
        <v>12806</v>
      </c>
      <c r="D919" s="67">
        <v>119</v>
      </c>
      <c r="E919" s="68" t="s">
        <v>10980</v>
      </c>
    </row>
    <row r="920" spans="1:5" ht="15">
      <c r="A920" s="64">
        <v>919</v>
      </c>
      <c r="B920" s="65">
        <v>11335</v>
      </c>
      <c r="C920" s="66" t="s">
        <v>12807</v>
      </c>
      <c r="D920" s="67">
        <v>120</v>
      </c>
      <c r="E920" s="68" t="s">
        <v>10946</v>
      </c>
    </row>
    <row r="921" spans="1:5" ht="15">
      <c r="A921" s="64">
        <v>920</v>
      </c>
      <c r="B921" s="65">
        <v>11344</v>
      </c>
      <c r="C921" s="66" t="s">
        <v>12808</v>
      </c>
      <c r="D921" s="67">
        <v>121</v>
      </c>
      <c r="E921" s="68" t="s">
        <v>13937</v>
      </c>
    </row>
    <row r="922" spans="1:5" ht="15">
      <c r="A922" s="64">
        <v>921</v>
      </c>
      <c r="B922" s="65">
        <v>11347</v>
      </c>
      <c r="C922" s="66" t="s">
        <v>12809</v>
      </c>
      <c r="D922" s="67">
        <v>122</v>
      </c>
      <c r="E922" s="68" t="s">
        <v>12810</v>
      </c>
    </row>
    <row r="923" spans="1:5" ht="15">
      <c r="A923" s="64">
        <v>922</v>
      </c>
      <c r="B923" s="65">
        <v>11349</v>
      </c>
      <c r="C923" s="66" t="s">
        <v>12811</v>
      </c>
      <c r="D923" s="67">
        <v>123</v>
      </c>
      <c r="E923" s="68" t="s">
        <v>10944</v>
      </c>
    </row>
    <row r="924" spans="1:5" ht="15">
      <c r="A924" s="64">
        <v>923</v>
      </c>
      <c r="B924" s="65">
        <v>11354</v>
      </c>
      <c r="C924" s="66" t="s">
        <v>12812</v>
      </c>
      <c r="D924" s="67">
        <v>124</v>
      </c>
      <c r="E924" s="68" t="s">
        <v>12518</v>
      </c>
    </row>
    <row r="925" spans="1:5" ht="15">
      <c r="A925" s="64">
        <v>924</v>
      </c>
      <c r="B925" s="65">
        <v>11489</v>
      </c>
      <c r="C925" s="66" t="s">
        <v>12813</v>
      </c>
      <c r="D925" s="67">
        <v>125</v>
      </c>
      <c r="E925" s="68" t="s">
        <v>10999</v>
      </c>
    </row>
    <row r="926" spans="1:5" ht="15">
      <c r="A926" s="64">
        <v>925</v>
      </c>
      <c r="B926" s="65">
        <v>11758</v>
      </c>
      <c r="C926" s="66" t="s">
        <v>12814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12815</v>
      </c>
      <c r="D927" s="67">
        <v>127</v>
      </c>
      <c r="E927" s="68" t="s">
        <v>12816</v>
      </c>
    </row>
    <row r="928" spans="1:5" ht="15">
      <c r="A928" s="64">
        <v>927</v>
      </c>
      <c r="B928" s="65">
        <v>12183</v>
      </c>
      <c r="C928" s="70" t="s">
        <v>12817</v>
      </c>
      <c r="D928" s="67">
        <v>129</v>
      </c>
      <c r="E928" s="68" t="s">
        <v>10946</v>
      </c>
    </row>
    <row r="929" spans="1:5" ht="15">
      <c r="A929" s="64">
        <v>928</v>
      </c>
      <c r="B929" s="65">
        <v>12541</v>
      </c>
      <c r="C929" s="66" t="s">
        <v>12818</v>
      </c>
      <c r="D929" s="67">
        <v>128</v>
      </c>
      <c r="E929" s="68" t="s">
        <v>10978</v>
      </c>
    </row>
    <row r="930" spans="1:5" ht="15">
      <c r="A930" s="64">
        <v>929</v>
      </c>
      <c r="B930" s="65">
        <v>12664</v>
      </c>
      <c r="C930" s="66" t="s">
        <v>12819</v>
      </c>
      <c r="D930" s="67">
        <v>129</v>
      </c>
      <c r="E930" s="68" t="s">
        <v>10999</v>
      </c>
    </row>
    <row r="931" spans="1:5" ht="15">
      <c r="A931" s="64">
        <v>930</v>
      </c>
      <c r="B931" s="65">
        <v>14328</v>
      </c>
      <c r="C931" s="66" t="s">
        <v>12820</v>
      </c>
      <c r="D931" s="67">
        <v>130</v>
      </c>
      <c r="E931" s="68" t="s">
        <v>10999</v>
      </c>
    </row>
    <row r="932" spans="1:5" ht="15">
      <c r="A932" s="64">
        <v>931</v>
      </c>
      <c r="B932" s="65">
        <v>15888</v>
      </c>
      <c r="C932" s="66" t="s">
        <v>12433</v>
      </c>
      <c r="D932" s="67">
        <v>131</v>
      </c>
      <c r="E932" s="68" t="s">
        <v>10976</v>
      </c>
    </row>
    <row r="933" spans="1:5" ht="15">
      <c r="A933" s="64">
        <v>932</v>
      </c>
      <c r="B933" s="65">
        <v>16468</v>
      </c>
      <c r="C933" s="66" t="s">
        <v>12434</v>
      </c>
      <c r="D933" s="67">
        <v>132</v>
      </c>
      <c r="E933" s="68" t="s">
        <v>10986</v>
      </c>
    </row>
    <row r="934" spans="1:5" ht="15">
      <c r="A934" s="64">
        <v>933</v>
      </c>
      <c r="B934" s="65">
        <v>16748</v>
      </c>
      <c r="C934" s="66" t="s">
        <v>12435</v>
      </c>
      <c r="D934" s="67">
        <v>133</v>
      </c>
      <c r="E934" s="68" t="s">
        <v>10999</v>
      </c>
    </row>
    <row r="935" spans="1:5" ht="15">
      <c r="A935" s="64">
        <v>934</v>
      </c>
      <c r="B935" s="65">
        <v>16752</v>
      </c>
      <c r="C935" s="66" t="s">
        <v>12436</v>
      </c>
      <c r="D935" s="67">
        <v>134</v>
      </c>
      <c r="E935" s="68" t="s">
        <v>10986</v>
      </c>
    </row>
    <row r="936" spans="1:5" ht="15">
      <c r="A936" s="64">
        <v>935</v>
      </c>
      <c r="B936" s="65">
        <v>16995</v>
      </c>
      <c r="C936" s="66" t="s">
        <v>12437</v>
      </c>
      <c r="D936" s="67">
        <v>135</v>
      </c>
      <c r="E936" s="68" t="s">
        <v>11268</v>
      </c>
    </row>
    <row r="937" spans="1:5" ht="15">
      <c r="A937" s="64">
        <v>936</v>
      </c>
      <c r="B937" s="65">
        <v>17058</v>
      </c>
      <c r="C937" s="66" t="s">
        <v>12438</v>
      </c>
      <c r="D937" s="67">
        <v>136</v>
      </c>
      <c r="E937" s="68" t="s">
        <v>10999</v>
      </c>
    </row>
    <row r="938" spans="1:5" ht="15">
      <c r="A938" s="64">
        <v>937</v>
      </c>
      <c r="B938" s="65">
        <v>17579</v>
      </c>
      <c r="C938" s="66" t="s">
        <v>12439</v>
      </c>
      <c r="D938" s="67">
        <v>137</v>
      </c>
      <c r="E938" s="68" t="s">
        <v>15131</v>
      </c>
    </row>
    <row r="939" spans="1:5" ht="15">
      <c r="A939" s="64">
        <v>938</v>
      </c>
      <c r="B939" s="65">
        <v>17968</v>
      </c>
      <c r="C939" s="66" t="s">
        <v>12440</v>
      </c>
      <c r="D939" s="67">
        <v>138</v>
      </c>
      <c r="E939" s="68" t="s">
        <v>10982</v>
      </c>
    </row>
    <row r="940" spans="1:5" ht="15">
      <c r="A940" s="64">
        <v>939</v>
      </c>
      <c r="B940" s="65">
        <v>18123</v>
      </c>
      <c r="C940" s="66" t="s">
        <v>12441</v>
      </c>
      <c r="D940" s="67">
        <v>139</v>
      </c>
      <c r="E940" s="68" t="s">
        <v>10984</v>
      </c>
    </row>
    <row r="941" spans="1:5" ht="15">
      <c r="A941" s="64">
        <v>940</v>
      </c>
      <c r="B941" s="65">
        <v>18344</v>
      </c>
      <c r="C941" s="66" t="s">
        <v>12442</v>
      </c>
      <c r="D941" s="67">
        <v>140</v>
      </c>
      <c r="E941" s="68" t="s">
        <v>10946</v>
      </c>
    </row>
    <row r="942" spans="1:5" ht="15">
      <c r="A942" s="64">
        <v>941</v>
      </c>
      <c r="B942" s="65">
        <v>19236</v>
      </c>
      <c r="C942" s="70" t="s">
        <v>12443</v>
      </c>
      <c r="D942" s="67">
        <v>141</v>
      </c>
      <c r="E942" s="68" t="s">
        <v>10980</v>
      </c>
    </row>
    <row r="943" spans="1:5" ht="15">
      <c r="A943" s="64">
        <v>942</v>
      </c>
      <c r="B943" s="65">
        <v>19903</v>
      </c>
      <c r="C943" s="66" t="s">
        <v>12444</v>
      </c>
      <c r="D943" s="67">
        <v>142</v>
      </c>
      <c r="E943" s="68" t="s">
        <v>10999</v>
      </c>
    </row>
    <row r="944" spans="1:5" ht="15">
      <c r="A944" s="64">
        <v>943</v>
      </c>
      <c r="B944" s="65">
        <v>19908</v>
      </c>
      <c r="C944" s="66" t="s">
        <v>12445</v>
      </c>
      <c r="D944" s="67">
        <v>143</v>
      </c>
      <c r="E944" s="68" t="s">
        <v>10978</v>
      </c>
    </row>
    <row r="945" spans="1:5" ht="15">
      <c r="A945" s="64">
        <v>944</v>
      </c>
      <c r="B945" s="65">
        <v>10107</v>
      </c>
      <c r="C945" s="66" t="s">
        <v>12446</v>
      </c>
      <c r="D945" s="67">
        <v>144</v>
      </c>
      <c r="E945" s="68" t="s">
        <v>12518</v>
      </c>
    </row>
    <row r="946" spans="1:5" ht="15">
      <c r="A946" s="64">
        <v>945</v>
      </c>
      <c r="B946" s="65">
        <v>10467</v>
      </c>
      <c r="C946" s="66" t="s">
        <v>12447</v>
      </c>
      <c r="D946" s="67">
        <v>145</v>
      </c>
      <c r="E946" s="68" t="s">
        <v>12518</v>
      </c>
    </row>
    <row r="947" spans="1:5" ht="15">
      <c r="A947" s="64">
        <v>946</v>
      </c>
      <c r="B947" s="65">
        <v>10643</v>
      </c>
      <c r="C947" s="66" t="s">
        <v>12448</v>
      </c>
      <c r="D947" s="67">
        <v>146</v>
      </c>
      <c r="E947" s="68" t="s">
        <v>12518</v>
      </c>
    </row>
    <row r="948" spans="1:5" ht="15">
      <c r="A948" s="64">
        <v>947</v>
      </c>
      <c r="B948" s="65">
        <v>11702</v>
      </c>
      <c r="C948" s="66" t="s">
        <v>12449</v>
      </c>
      <c r="D948" s="67">
        <v>147</v>
      </c>
      <c r="E948" s="68" t="s">
        <v>10944</v>
      </c>
    </row>
    <row r="949" spans="1:5" ht="15">
      <c r="A949" s="64">
        <v>948</v>
      </c>
      <c r="B949" s="65">
        <v>16645</v>
      </c>
      <c r="C949" s="66" t="s">
        <v>12450</v>
      </c>
      <c r="D949" s="67">
        <v>148</v>
      </c>
      <c r="E949" s="68" t="s">
        <v>11268</v>
      </c>
    </row>
    <row r="950" spans="1:5" ht="15">
      <c r="A950" s="64">
        <v>949</v>
      </c>
      <c r="B950" s="65">
        <v>17577</v>
      </c>
      <c r="C950" s="66" t="s">
        <v>12451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12452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12453</v>
      </c>
      <c r="D952" s="67">
        <v>151</v>
      </c>
      <c r="E952" s="68" t="s">
        <v>12041</v>
      </c>
    </row>
    <row r="953" spans="1:5" ht="15">
      <c r="A953" s="64">
        <v>952</v>
      </c>
      <c r="B953" s="65">
        <v>10531</v>
      </c>
      <c r="C953" s="66" t="s">
        <v>12454</v>
      </c>
      <c r="D953" s="67">
        <v>152</v>
      </c>
      <c r="E953" s="68" t="s">
        <v>13937</v>
      </c>
    </row>
    <row r="954" spans="1:5" ht="15">
      <c r="A954" s="64">
        <v>953</v>
      </c>
      <c r="B954" s="65">
        <v>10546</v>
      </c>
      <c r="C954" s="66" t="s">
        <v>12455</v>
      </c>
      <c r="D954" s="67">
        <v>153</v>
      </c>
      <c r="E954" s="68" t="s">
        <v>12456</v>
      </c>
    </row>
    <row r="955" spans="1:5" ht="15">
      <c r="A955" s="64">
        <v>954</v>
      </c>
      <c r="B955" s="65">
        <v>10569</v>
      </c>
      <c r="C955" s="66" t="s">
        <v>12457</v>
      </c>
      <c r="D955" s="67">
        <v>154</v>
      </c>
      <c r="E955" s="68" t="s">
        <v>10944</v>
      </c>
    </row>
    <row r="956" spans="1:5" ht="15">
      <c r="A956" s="64">
        <v>955</v>
      </c>
      <c r="B956" s="65">
        <v>10600</v>
      </c>
      <c r="C956" s="66" t="s">
        <v>12458</v>
      </c>
      <c r="D956" s="67">
        <v>155</v>
      </c>
      <c r="E956" s="68" t="s">
        <v>10944</v>
      </c>
    </row>
    <row r="957" spans="1:5" ht="15">
      <c r="A957" s="64">
        <v>956</v>
      </c>
      <c r="B957" s="65">
        <v>10605</v>
      </c>
      <c r="C957" s="66" t="s">
        <v>12459</v>
      </c>
      <c r="D957" s="67">
        <v>156</v>
      </c>
      <c r="E957" s="68" t="s">
        <v>10978</v>
      </c>
    </row>
    <row r="958" spans="1:5" ht="15">
      <c r="A958" s="64">
        <v>957</v>
      </c>
      <c r="B958" s="65">
        <v>10622</v>
      </c>
      <c r="C958" s="66" t="s">
        <v>12460</v>
      </c>
      <c r="D958" s="67">
        <v>157</v>
      </c>
      <c r="E958" s="68" t="s">
        <v>12461</v>
      </c>
    </row>
    <row r="959" spans="1:5" ht="15">
      <c r="A959" s="64">
        <v>958</v>
      </c>
      <c r="B959" s="65">
        <v>10679</v>
      </c>
      <c r="C959" s="66" t="s">
        <v>12462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12463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12464</v>
      </c>
      <c r="D961" s="67">
        <v>160</v>
      </c>
      <c r="E961" s="68" t="s">
        <v>12518</v>
      </c>
    </row>
    <row r="962" spans="1:5" ht="15">
      <c r="A962" s="64">
        <v>961</v>
      </c>
      <c r="B962" s="65">
        <v>10780</v>
      </c>
      <c r="C962" s="66" t="s">
        <v>12465</v>
      </c>
      <c r="D962" s="67">
        <v>161</v>
      </c>
      <c r="E962" s="68" t="s">
        <v>10986</v>
      </c>
    </row>
    <row r="963" spans="1:5" ht="15">
      <c r="A963" s="64">
        <v>962</v>
      </c>
      <c r="B963" s="65">
        <v>10802</v>
      </c>
      <c r="C963" s="66" t="s">
        <v>12466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12492</v>
      </c>
      <c r="D964" s="67">
        <v>163</v>
      </c>
      <c r="E964" s="68" t="s">
        <v>10999</v>
      </c>
    </row>
    <row r="965" spans="1:5" ht="15">
      <c r="A965" s="64">
        <v>964</v>
      </c>
      <c r="B965" s="65">
        <v>10828</v>
      </c>
      <c r="C965" s="66" t="s">
        <v>12493</v>
      </c>
      <c r="D965" s="67">
        <v>164</v>
      </c>
      <c r="E965" s="68" t="s">
        <v>10986</v>
      </c>
    </row>
    <row r="966" spans="1:5" ht="15">
      <c r="A966" s="64">
        <v>965</v>
      </c>
      <c r="B966" s="65">
        <v>10871</v>
      </c>
      <c r="C966" s="66" t="s">
        <v>11081</v>
      </c>
      <c r="D966" s="67">
        <v>165</v>
      </c>
      <c r="E966" s="68" t="s">
        <v>13937</v>
      </c>
    </row>
    <row r="967" spans="1:5" ht="15">
      <c r="A967" s="64">
        <v>966</v>
      </c>
      <c r="B967" s="65">
        <v>10943</v>
      </c>
      <c r="C967" s="66" t="s">
        <v>9872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9873</v>
      </c>
      <c r="D968" s="67">
        <v>167</v>
      </c>
      <c r="E968" s="68" t="s">
        <v>13937</v>
      </c>
    </row>
    <row r="969" spans="1:5" ht="15">
      <c r="A969" s="64">
        <v>968</v>
      </c>
      <c r="B969" s="65">
        <v>11174</v>
      </c>
      <c r="C969" s="66" t="s">
        <v>9874</v>
      </c>
      <c r="D969" s="67">
        <v>168</v>
      </c>
      <c r="E969" s="68" t="s">
        <v>10946</v>
      </c>
    </row>
    <row r="970" spans="1:5" ht="15">
      <c r="A970" s="64">
        <v>969</v>
      </c>
      <c r="B970" s="65">
        <v>11611</v>
      </c>
      <c r="C970" s="66" t="s">
        <v>9875</v>
      </c>
      <c r="D970" s="67">
        <v>169</v>
      </c>
      <c r="E970" s="68" t="s">
        <v>13937</v>
      </c>
    </row>
    <row r="971" spans="1:5" ht="15">
      <c r="A971" s="64">
        <v>970</v>
      </c>
      <c r="B971" s="65">
        <v>11784</v>
      </c>
      <c r="C971" s="66" t="s">
        <v>9876</v>
      </c>
      <c r="D971" s="67">
        <v>170</v>
      </c>
      <c r="E971" s="68" t="s">
        <v>10978</v>
      </c>
    </row>
    <row r="972" spans="1:5" ht="15">
      <c r="A972" s="64">
        <v>971</v>
      </c>
      <c r="B972" s="65">
        <v>12106</v>
      </c>
      <c r="C972" s="70" t="s">
        <v>9877</v>
      </c>
      <c r="D972" s="67">
        <v>171</v>
      </c>
      <c r="E972" s="68" t="s">
        <v>10986</v>
      </c>
    </row>
    <row r="973" spans="1:5" ht="15">
      <c r="A973" s="64">
        <v>972</v>
      </c>
      <c r="B973" s="65">
        <v>12170</v>
      </c>
      <c r="C973" s="66" t="s">
        <v>9878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9879</v>
      </c>
      <c r="D974" s="67">
        <v>173</v>
      </c>
      <c r="E974" s="68" t="s">
        <v>15131</v>
      </c>
    </row>
    <row r="975" spans="1:5" ht="15">
      <c r="A975" s="64">
        <v>974</v>
      </c>
      <c r="B975" s="65">
        <v>13433</v>
      </c>
      <c r="C975" s="66" t="s">
        <v>9985</v>
      </c>
      <c r="D975" s="67">
        <v>174</v>
      </c>
      <c r="E975" s="68" t="s">
        <v>12473</v>
      </c>
    </row>
    <row r="976" spans="1:5" ht="15">
      <c r="A976" s="64">
        <v>975</v>
      </c>
      <c r="B976" s="65">
        <v>13556</v>
      </c>
      <c r="C976" s="66" t="s">
        <v>9880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9881</v>
      </c>
      <c r="D977" s="67">
        <v>176</v>
      </c>
      <c r="E977" s="68" t="s">
        <v>12473</v>
      </c>
    </row>
    <row r="978" spans="1:5" ht="15">
      <c r="A978" s="64">
        <v>977</v>
      </c>
      <c r="B978" s="65">
        <v>13767</v>
      </c>
      <c r="C978" s="66" t="s">
        <v>9882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9883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9884</v>
      </c>
      <c r="D980" s="67">
        <v>179</v>
      </c>
      <c r="E980" s="68" t="s">
        <v>10946</v>
      </c>
    </row>
    <row r="981" spans="1:5" ht="15">
      <c r="A981" s="64">
        <v>980</v>
      </c>
      <c r="B981" s="65">
        <v>14313</v>
      </c>
      <c r="C981" s="66" t="s">
        <v>9885</v>
      </c>
      <c r="D981" s="67">
        <v>180</v>
      </c>
      <c r="E981" s="68" t="s">
        <v>9886</v>
      </c>
    </row>
    <row r="982" spans="1:5" ht="15">
      <c r="A982" s="64">
        <v>981</v>
      </c>
      <c r="B982" s="65">
        <v>14403</v>
      </c>
      <c r="C982" s="66" t="s">
        <v>9887</v>
      </c>
      <c r="D982" s="67">
        <v>181</v>
      </c>
      <c r="E982" s="68" t="s">
        <v>10944</v>
      </c>
    </row>
    <row r="983" spans="1:5" ht="15">
      <c r="A983" s="64">
        <v>982</v>
      </c>
      <c r="B983" s="65">
        <v>15626</v>
      </c>
      <c r="C983" s="66" t="s">
        <v>9888</v>
      </c>
      <c r="D983" s="67">
        <v>182</v>
      </c>
      <c r="E983" s="68" t="s">
        <v>10984</v>
      </c>
    </row>
    <row r="984" spans="1:5" ht="15">
      <c r="A984" s="64">
        <v>983</v>
      </c>
      <c r="B984" s="65">
        <v>17060</v>
      </c>
      <c r="C984" s="66" t="s">
        <v>9889</v>
      </c>
      <c r="D984" s="67">
        <v>183</v>
      </c>
      <c r="E984" s="68" t="s">
        <v>12461</v>
      </c>
    </row>
    <row r="985" spans="1:5" ht="15">
      <c r="A985" s="64">
        <v>984</v>
      </c>
      <c r="B985" s="65">
        <v>17632</v>
      </c>
      <c r="C985" s="66" t="s">
        <v>9890</v>
      </c>
      <c r="D985" s="67">
        <v>184</v>
      </c>
      <c r="E985" s="68" t="s">
        <v>10984</v>
      </c>
    </row>
    <row r="986" spans="1:5" ht="15">
      <c r="A986" s="64">
        <v>985</v>
      </c>
      <c r="B986" s="65">
        <v>17708</v>
      </c>
      <c r="C986" s="66" t="s">
        <v>9891</v>
      </c>
      <c r="D986" s="67">
        <v>185</v>
      </c>
      <c r="E986" s="68" t="s">
        <v>10984</v>
      </c>
    </row>
    <row r="987" spans="1:5" ht="15">
      <c r="A987" s="64">
        <v>986</v>
      </c>
      <c r="B987" s="65">
        <v>18440</v>
      </c>
      <c r="C987" s="70" t="s">
        <v>9892</v>
      </c>
      <c r="D987" s="67">
        <v>186</v>
      </c>
      <c r="E987" s="68" t="s">
        <v>10984</v>
      </c>
    </row>
    <row r="988" spans="1:5" ht="30">
      <c r="A988" s="64">
        <v>987</v>
      </c>
      <c r="B988" s="65">
        <v>18660</v>
      </c>
      <c r="C988" s="66" t="s">
        <v>9893</v>
      </c>
      <c r="D988" s="67">
        <v>187</v>
      </c>
      <c r="E988" s="68" t="s">
        <v>9894</v>
      </c>
    </row>
    <row r="989" spans="1:5" ht="15">
      <c r="A989" s="64">
        <v>988</v>
      </c>
      <c r="B989" s="65">
        <v>19169</v>
      </c>
      <c r="C989" s="66" t="s">
        <v>9895</v>
      </c>
      <c r="D989" s="67">
        <v>188</v>
      </c>
      <c r="E989" s="68" t="s">
        <v>10984</v>
      </c>
    </row>
    <row r="990" spans="1:5" ht="15">
      <c r="A990" s="64">
        <v>989</v>
      </c>
      <c r="B990" s="65">
        <v>19171</v>
      </c>
      <c r="C990" s="70" t="s">
        <v>9896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9897</v>
      </c>
      <c r="D991" s="67">
        <v>190</v>
      </c>
      <c r="E991" s="68" t="s">
        <v>9898</v>
      </c>
    </row>
    <row r="992" spans="1:5" ht="15">
      <c r="A992" s="64">
        <v>991</v>
      </c>
      <c r="B992" s="65">
        <v>11541</v>
      </c>
      <c r="C992" s="66" t="s">
        <v>9899</v>
      </c>
      <c r="D992" s="67">
        <v>191</v>
      </c>
      <c r="E992" s="68" t="s">
        <v>10980</v>
      </c>
    </row>
    <row r="993" spans="1:5" ht="15">
      <c r="A993" s="64">
        <v>992</v>
      </c>
      <c r="B993" s="65">
        <v>12130</v>
      </c>
      <c r="C993" s="66" t="s">
        <v>9900</v>
      </c>
      <c r="D993" s="67">
        <v>192</v>
      </c>
      <c r="E993" s="68" t="s">
        <v>10980</v>
      </c>
    </row>
    <row r="994" spans="1:5" ht="15">
      <c r="A994" s="64">
        <v>993</v>
      </c>
      <c r="B994" s="65">
        <v>12587</v>
      </c>
      <c r="C994" s="66" t="s">
        <v>9901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9902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9903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9904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9905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9906</v>
      </c>
      <c r="D999" s="67">
        <v>198</v>
      </c>
      <c r="E999" s="68" t="s">
        <v>10984</v>
      </c>
    </row>
    <row r="1000" spans="1:5" ht="15">
      <c r="A1000" s="64">
        <v>999</v>
      </c>
      <c r="B1000" s="65">
        <v>14405</v>
      </c>
      <c r="C1000" s="66" t="s">
        <v>11101</v>
      </c>
      <c r="D1000" s="67">
        <v>199</v>
      </c>
      <c r="E1000" s="68" t="s">
        <v>10980</v>
      </c>
    </row>
    <row r="1001" spans="1:5" ht="15">
      <c r="A1001" s="64">
        <v>1000</v>
      </c>
      <c r="B1001" s="65">
        <v>15082</v>
      </c>
      <c r="C1001" s="66" t="s">
        <v>11102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11103</v>
      </c>
      <c r="D1002" s="67">
        <v>201</v>
      </c>
      <c r="E1002" s="68" t="s">
        <v>10944</v>
      </c>
    </row>
    <row r="1003" spans="1:5" ht="15">
      <c r="A1003" s="64">
        <v>1002</v>
      </c>
      <c r="B1003" s="65">
        <v>15746</v>
      </c>
      <c r="C1003" s="66" t="s">
        <v>11104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11699</v>
      </c>
      <c r="D1004" s="67">
        <v>203</v>
      </c>
      <c r="E1004" s="68" t="s">
        <v>10984</v>
      </c>
    </row>
    <row r="1005" spans="1:5" ht="15">
      <c r="A1005" s="64">
        <v>1004</v>
      </c>
      <c r="B1005" s="65">
        <v>16429</v>
      </c>
      <c r="C1005" s="66" t="s">
        <v>11700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11701</v>
      </c>
      <c r="D1006" s="67">
        <v>205</v>
      </c>
      <c r="E1006" s="68" t="s">
        <v>12518</v>
      </c>
    </row>
    <row r="1007" spans="1:5" ht="15">
      <c r="A1007" s="64">
        <v>1006</v>
      </c>
      <c r="B1007" s="65">
        <v>17064</v>
      </c>
      <c r="C1007" s="66" t="s">
        <v>11702</v>
      </c>
      <c r="D1007" s="67">
        <v>206</v>
      </c>
      <c r="E1007" s="68" t="s">
        <v>10999</v>
      </c>
    </row>
    <row r="1008" spans="1:5" ht="15">
      <c r="A1008" s="64">
        <v>1007</v>
      </c>
      <c r="B1008" s="65">
        <v>17465</v>
      </c>
      <c r="C1008" s="66" t="s">
        <v>11703</v>
      </c>
      <c r="D1008" s="67">
        <v>207</v>
      </c>
      <c r="E1008" s="68" t="s">
        <v>10984</v>
      </c>
    </row>
    <row r="1009" spans="1:5" ht="15">
      <c r="A1009" s="64">
        <v>1008</v>
      </c>
      <c r="B1009" s="65">
        <v>17623</v>
      </c>
      <c r="C1009" s="70" t="s">
        <v>11704</v>
      </c>
      <c r="D1009" s="67">
        <v>208</v>
      </c>
      <c r="E1009" s="68" t="s">
        <v>10984</v>
      </c>
    </row>
    <row r="1010" spans="1:5" ht="15">
      <c r="A1010" s="64">
        <v>1009</v>
      </c>
      <c r="B1010" s="65">
        <v>17882</v>
      </c>
      <c r="C1010" s="66" t="s">
        <v>11705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11706</v>
      </c>
      <c r="D1011" s="67">
        <v>210</v>
      </c>
      <c r="E1011" s="68" t="s">
        <v>10999</v>
      </c>
    </row>
    <row r="1012" spans="1:5" ht="15">
      <c r="A1012" s="64">
        <v>1011</v>
      </c>
      <c r="B1012" s="65">
        <v>18673</v>
      </c>
      <c r="C1012" s="66" t="s">
        <v>11707</v>
      </c>
      <c r="D1012" s="67">
        <v>211</v>
      </c>
      <c r="E1012" s="68" t="s">
        <v>10980</v>
      </c>
    </row>
    <row r="1013" spans="1:5" ht="15">
      <c r="A1013" s="64">
        <v>1012</v>
      </c>
      <c r="B1013" s="65">
        <v>18717</v>
      </c>
      <c r="C1013" s="66" t="s">
        <v>11708</v>
      </c>
      <c r="D1013" s="67">
        <v>212</v>
      </c>
      <c r="E1013" s="68" t="s">
        <v>13904</v>
      </c>
    </row>
    <row r="1014" spans="1:5" ht="15">
      <c r="A1014" s="64">
        <v>1013</v>
      </c>
      <c r="B1014" s="65">
        <v>19058</v>
      </c>
      <c r="C1014" s="70" t="s">
        <v>11709</v>
      </c>
      <c r="D1014" s="67">
        <v>213</v>
      </c>
      <c r="E1014" s="68" t="s">
        <v>10984</v>
      </c>
    </row>
    <row r="1015" spans="1:5" ht="15">
      <c r="A1015" s="64">
        <v>1014</v>
      </c>
      <c r="B1015" s="65">
        <v>19416</v>
      </c>
      <c r="C1015" s="66" t="s">
        <v>11710</v>
      </c>
      <c r="D1015" s="67">
        <v>214</v>
      </c>
      <c r="E1015" s="68" t="s">
        <v>10999</v>
      </c>
    </row>
    <row r="1016" spans="1:5" ht="15">
      <c r="A1016" s="64">
        <v>1015</v>
      </c>
      <c r="B1016" s="65">
        <v>19561</v>
      </c>
      <c r="C1016" s="66" t="s">
        <v>11711</v>
      </c>
      <c r="D1016" s="67">
        <v>215</v>
      </c>
      <c r="E1016" s="68" t="s">
        <v>10986</v>
      </c>
    </row>
    <row r="1017" spans="1:5" ht="15">
      <c r="A1017" s="64">
        <v>1016</v>
      </c>
      <c r="B1017" s="65">
        <v>19666</v>
      </c>
      <c r="C1017" s="70" t="s">
        <v>11712</v>
      </c>
      <c r="D1017" s="67">
        <v>216</v>
      </c>
      <c r="E1017" s="68" t="s">
        <v>10999</v>
      </c>
    </row>
    <row r="1018" spans="1:5" ht="15">
      <c r="A1018" s="64">
        <v>1017</v>
      </c>
      <c r="B1018" s="65">
        <v>12983</v>
      </c>
      <c r="C1018" s="66" t="s">
        <v>13105</v>
      </c>
      <c r="D1018" s="67">
        <v>217</v>
      </c>
      <c r="E1018" s="68" t="s">
        <v>10980</v>
      </c>
    </row>
    <row r="1019" spans="1:5" ht="15">
      <c r="A1019" s="64">
        <v>1018</v>
      </c>
      <c r="B1019" s="65">
        <v>13123</v>
      </c>
      <c r="C1019" s="66" t="s">
        <v>13106</v>
      </c>
      <c r="D1019" s="67">
        <v>218</v>
      </c>
      <c r="E1019" s="68" t="s">
        <v>10980</v>
      </c>
    </row>
    <row r="1020" spans="1:5" ht="15">
      <c r="A1020" s="64">
        <v>1019</v>
      </c>
      <c r="B1020" s="65">
        <v>15183</v>
      </c>
      <c r="C1020" s="66" t="s">
        <v>13107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13108</v>
      </c>
      <c r="D1021" s="67">
        <v>220</v>
      </c>
      <c r="E1021" s="68" t="s">
        <v>10980</v>
      </c>
    </row>
    <row r="1022" spans="1:5" ht="15">
      <c r="A1022" s="64">
        <v>1021</v>
      </c>
      <c r="B1022" s="65">
        <v>17046</v>
      </c>
      <c r="C1022" s="66" t="s">
        <v>13109</v>
      </c>
      <c r="D1022" s="67">
        <v>221</v>
      </c>
      <c r="E1022" s="68" t="s">
        <v>10976</v>
      </c>
    </row>
    <row r="1023" spans="1:5" ht="15">
      <c r="A1023" s="64">
        <v>1022</v>
      </c>
      <c r="B1023" s="65">
        <v>17616</v>
      </c>
      <c r="C1023" s="66" t="s">
        <v>13110</v>
      </c>
      <c r="D1023" s="67">
        <v>222</v>
      </c>
      <c r="E1023" s="68" t="s">
        <v>10984</v>
      </c>
    </row>
    <row r="1024" spans="1:5" ht="15">
      <c r="A1024" s="64">
        <v>1023</v>
      </c>
      <c r="B1024" s="65">
        <v>18679</v>
      </c>
      <c r="C1024" s="70" t="s">
        <v>13111</v>
      </c>
      <c r="D1024" s="67">
        <v>223</v>
      </c>
      <c r="E1024" s="68" t="s">
        <v>13904</v>
      </c>
    </row>
    <row r="1025" spans="1:5" ht="15">
      <c r="A1025" s="64">
        <v>1024</v>
      </c>
      <c r="B1025" s="65">
        <v>19773</v>
      </c>
      <c r="C1025" s="66" t="s">
        <v>13112</v>
      </c>
      <c r="D1025" s="67">
        <v>224</v>
      </c>
      <c r="E1025" s="68" t="s">
        <v>10999</v>
      </c>
    </row>
    <row r="1026" spans="1:5" ht="15">
      <c r="A1026" s="64">
        <v>1025</v>
      </c>
      <c r="B1026" s="65">
        <v>12138</v>
      </c>
      <c r="C1026" s="66" t="s">
        <v>13113</v>
      </c>
      <c r="D1026" s="67">
        <v>1</v>
      </c>
      <c r="E1026" s="68" t="s">
        <v>15128</v>
      </c>
    </row>
    <row r="1027" spans="1:5" ht="15">
      <c r="A1027" s="64">
        <v>1026</v>
      </c>
      <c r="B1027" s="65">
        <v>12163</v>
      </c>
      <c r="C1027" s="66" t="s">
        <v>13114</v>
      </c>
      <c r="D1027" s="67">
        <v>2</v>
      </c>
      <c r="E1027" s="68" t="s">
        <v>10944</v>
      </c>
    </row>
    <row r="1028" spans="1:5" ht="15">
      <c r="A1028" s="64">
        <v>1027</v>
      </c>
      <c r="B1028" s="65">
        <v>13041</v>
      </c>
      <c r="C1028" s="66" t="s">
        <v>13115</v>
      </c>
      <c r="D1028" s="67">
        <v>3</v>
      </c>
      <c r="E1028" s="68" t="s">
        <v>10944</v>
      </c>
    </row>
    <row r="1029" spans="1:5" ht="15">
      <c r="A1029" s="64">
        <v>1028</v>
      </c>
      <c r="B1029" s="65">
        <v>13711</v>
      </c>
      <c r="C1029" s="70" t="s">
        <v>13116</v>
      </c>
      <c r="D1029" s="67">
        <v>4</v>
      </c>
      <c r="E1029" s="68" t="s">
        <v>10980</v>
      </c>
    </row>
    <row r="1030" spans="1:5" ht="15">
      <c r="A1030" s="64">
        <v>1029</v>
      </c>
      <c r="B1030" s="65">
        <v>14076</v>
      </c>
      <c r="C1030" s="66" t="s">
        <v>13117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13118</v>
      </c>
      <c r="D1031" s="67">
        <v>6</v>
      </c>
      <c r="E1031" s="68" t="s">
        <v>10978</v>
      </c>
    </row>
    <row r="1032" spans="1:5" ht="15">
      <c r="A1032" s="64">
        <v>1031</v>
      </c>
      <c r="B1032" s="65">
        <v>14569</v>
      </c>
      <c r="C1032" s="66" t="s">
        <v>13119</v>
      </c>
      <c r="D1032" s="67">
        <v>7</v>
      </c>
      <c r="E1032" s="68" t="s">
        <v>10999</v>
      </c>
    </row>
    <row r="1033" spans="1:5" ht="15">
      <c r="A1033" s="64">
        <v>1032</v>
      </c>
      <c r="B1033" s="65">
        <v>15244</v>
      </c>
      <c r="C1033" s="66" t="s">
        <v>13120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13121</v>
      </c>
      <c r="D1034" s="67">
        <v>9</v>
      </c>
      <c r="E1034" s="68" t="s">
        <v>10978</v>
      </c>
    </row>
    <row r="1035" spans="1:5" ht="15">
      <c r="A1035" s="64">
        <v>1034</v>
      </c>
      <c r="B1035" s="65">
        <v>17359</v>
      </c>
      <c r="C1035" s="66" t="s">
        <v>13122</v>
      </c>
      <c r="D1035" s="67">
        <v>10</v>
      </c>
      <c r="E1035" s="68" t="s">
        <v>10944</v>
      </c>
    </row>
    <row r="1036" spans="1:5" ht="15">
      <c r="A1036" s="64">
        <v>1035</v>
      </c>
      <c r="B1036" s="65">
        <v>17423</v>
      </c>
      <c r="C1036" s="66" t="s">
        <v>13123</v>
      </c>
      <c r="D1036" s="67">
        <v>11</v>
      </c>
      <c r="E1036" s="68" t="s">
        <v>10986</v>
      </c>
    </row>
    <row r="1037" spans="1:5" ht="15">
      <c r="A1037" s="64">
        <v>1036</v>
      </c>
      <c r="B1037" s="65">
        <v>17867</v>
      </c>
      <c r="C1037" s="66" t="s">
        <v>13124</v>
      </c>
      <c r="D1037" s="67">
        <v>12</v>
      </c>
      <c r="E1037" s="68" t="s">
        <v>10986</v>
      </c>
    </row>
    <row r="1038" spans="1:5" ht="15">
      <c r="A1038" s="64">
        <v>1037</v>
      </c>
      <c r="B1038" s="65">
        <v>18604</v>
      </c>
      <c r="C1038" s="66" t="s">
        <v>13125</v>
      </c>
      <c r="D1038" s="67">
        <v>13</v>
      </c>
      <c r="E1038" s="68" t="s">
        <v>15128</v>
      </c>
    </row>
    <row r="1039" spans="1:5" ht="15">
      <c r="A1039" s="64">
        <v>1038</v>
      </c>
      <c r="B1039" s="65">
        <v>19497</v>
      </c>
      <c r="C1039" s="70" t="s">
        <v>11718</v>
      </c>
      <c r="D1039" s="67">
        <v>14</v>
      </c>
      <c r="E1039" s="68" t="s">
        <v>10978</v>
      </c>
    </row>
    <row r="1040" spans="1:5" ht="15">
      <c r="A1040" s="64">
        <v>1039</v>
      </c>
      <c r="B1040" s="65">
        <v>19509</v>
      </c>
      <c r="C1040" s="66" t="s">
        <v>11719</v>
      </c>
      <c r="D1040" s="67">
        <v>15</v>
      </c>
      <c r="E1040" s="68" t="s">
        <v>10986</v>
      </c>
    </row>
    <row r="1041" spans="1:5" ht="15">
      <c r="A1041" s="64">
        <v>1040</v>
      </c>
      <c r="B1041" s="65">
        <v>19582</v>
      </c>
      <c r="C1041" s="66" t="s">
        <v>11720</v>
      </c>
      <c r="D1041" s="67">
        <v>16</v>
      </c>
      <c r="E1041" s="68" t="s">
        <v>10980</v>
      </c>
    </row>
    <row r="1042" spans="1:5" ht="15">
      <c r="A1042" s="64">
        <v>1041</v>
      </c>
      <c r="B1042" s="65">
        <v>19910</v>
      </c>
      <c r="C1042" s="70" t="s">
        <v>11721</v>
      </c>
      <c r="D1042" s="67">
        <v>17</v>
      </c>
      <c r="E1042" s="68" t="s">
        <v>10980</v>
      </c>
    </row>
    <row r="1043" spans="1:5" ht="15">
      <c r="A1043" s="64">
        <v>1042</v>
      </c>
      <c r="B1043" s="65">
        <v>10058</v>
      </c>
      <c r="C1043" s="66" t="s">
        <v>11722</v>
      </c>
      <c r="D1043" s="67">
        <v>18</v>
      </c>
      <c r="E1043" s="68" t="s">
        <v>10946</v>
      </c>
    </row>
    <row r="1044" spans="1:5" ht="15">
      <c r="A1044" s="64">
        <v>1043</v>
      </c>
      <c r="B1044" s="65">
        <v>10129</v>
      </c>
      <c r="C1044" s="66" t="s">
        <v>11723</v>
      </c>
      <c r="D1044" s="67">
        <v>19</v>
      </c>
      <c r="E1044" s="68" t="s">
        <v>10944</v>
      </c>
    </row>
    <row r="1045" spans="1:5" ht="15">
      <c r="A1045" s="64">
        <v>1044</v>
      </c>
      <c r="B1045" s="65">
        <v>10131</v>
      </c>
      <c r="C1045" s="66" t="s">
        <v>11724</v>
      </c>
      <c r="D1045" s="67">
        <v>20</v>
      </c>
      <c r="E1045" s="68" t="s">
        <v>10999</v>
      </c>
    </row>
    <row r="1046" spans="1:5" ht="15">
      <c r="A1046" s="64">
        <v>1045</v>
      </c>
      <c r="B1046" s="65">
        <v>10133</v>
      </c>
      <c r="C1046" s="66" t="s">
        <v>11725</v>
      </c>
      <c r="D1046" s="67">
        <v>21</v>
      </c>
      <c r="E1046" s="68" t="s">
        <v>10991</v>
      </c>
    </row>
    <row r="1047" spans="1:5" ht="15">
      <c r="A1047" s="64">
        <v>1046</v>
      </c>
      <c r="B1047" s="65">
        <v>10137</v>
      </c>
      <c r="C1047" s="66" t="s">
        <v>11151</v>
      </c>
      <c r="D1047" s="67">
        <v>22</v>
      </c>
      <c r="E1047" s="68" t="s">
        <v>10999</v>
      </c>
    </row>
    <row r="1048" spans="1:5" ht="15">
      <c r="A1048" s="64">
        <v>1047</v>
      </c>
      <c r="B1048" s="65">
        <v>10187</v>
      </c>
      <c r="C1048" s="70" t="s">
        <v>11152</v>
      </c>
      <c r="D1048" s="67">
        <v>23</v>
      </c>
      <c r="E1048" s="68" t="s">
        <v>10978</v>
      </c>
    </row>
    <row r="1049" spans="1:5" ht="15">
      <c r="A1049" s="64">
        <v>1048</v>
      </c>
      <c r="B1049" s="65">
        <v>10265</v>
      </c>
      <c r="C1049" s="66" t="s">
        <v>11153</v>
      </c>
      <c r="D1049" s="67">
        <v>24</v>
      </c>
      <c r="E1049" s="68" t="s">
        <v>15128</v>
      </c>
    </row>
    <row r="1050" spans="1:5" ht="15">
      <c r="A1050" s="64">
        <v>1049</v>
      </c>
      <c r="B1050" s="65">
        <v>10371</v>
      </c>
      <c r="C1050" s="66" t="s">
        <v>15369</v>
      </c>
      <c r="D1050" s="67">
        <v>25</v>
      </c>
      <c r="E1050" s="68" t="s">
        <v>10946</v>
      </c>
    </row>
    <row r="1051" spans="1:5" ht="15">
      <c r="A1051" s="64">
        <v>1050</v>
      </c>
      <c r="B1051" s="65">
        <v>10548</v>
      </c>
      <c r="C1051" s="66" t="s">
        <v>15370</v>
      </c>
      <c r="D1051" s="67">
        <v>26</v>
      </c>
      <c r="E1051" s="68" t="s">
        <v>15128</v>
      </c>
    </row>
    <row r="1052" spans="1:5" ht="15">
      <c r="A1052" s="64">
        <v>1051</v>
      </c>
      <c r="B1052" s="65">
        <v>10552</v>
      </c>
      <c r="C1052" s="66" t="s">
        <v>15371</v>
      </c>
      <c r="D1052" s="67">
        <v>27</v>
      </c>
      <c r="E1052" s="68" t="s">
        <v>15128</v>
      </c>
    </row>
    <row r="1053" spans="1:5" ht="15">
      <c r="A1053" s="64">
        <v>1052</v>
      </c>
      <c r="B1053" s="65">
        <v>10651</v>
      </c>
      <c r="C1053" s="66" t="s">
        <v>15372</v>
      </c>
      <c r="D1053" s="67">
        <v>28</v>
      </c>
      <c r="E1053" s="68" t="s">
        <v>10991</v>
      </c>
    </row>
    <row r="1054" spans="1:5" ht="15">
      <c r="A1054" s="64">
        <v>1053</v>
      </c>
      <c r="B1054" s="65">
        <v>10720</v>
      </c>
      <c r="C1054" s="66" t="s">
        <v>15373</v>
      </c>
      <c r="D1054" s="67">
        <v>29</v>
      </c>
      <c r="E1054" s="68" t="s">
        <v>10984</v>
      </c>
    </row>
    <row r="1055" spans="1:5" ht="15">
      <c r="A1055" s="64">
        <v>1054</v>
      </c>
      <c r="B1055" s="65">
        <v>10731</v>
      </c>
      <c r="C1055" s="66" t="s">
        <v>15374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15375</v>
      </c>
      <c r="D1056" s="67">
        <v>31</v>
      </c>
      <c r="E1056" s="68" t="s">
        <v>10986</v>
      </c>
    </row>
    <row r="1057" spans="1:5" ht="15">
      <c r="A1057" s="64">
        <v>1056</v>
      </c>
      <c r="B1057" s="65">
        <v>11559</v>
      </c>
      <c r="C1057" s="70" t="s">
        <v>15376</v>
      </c>
      <c r="D1057" s="67">
        <v>32</v>
      </c>
      <c r="E1057" s="68" t="s">
        <v>10986</v>
      </c>
    </row>
    <row r="1058" spans="1:5" ht="15">
      <c r="A1058" s="64">
        <v>1057</v>
      </c>
      <c r="B1058" s="65">
        <v>12139</v>
      </c>
      <c r="C1058" s="66" t="s">
        <v>15377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15378</v>
      </c>
      <c r="D1059" s="67">
        <v>34</v>
      </c>
      <c r="E1059" s="68" t="s">
        <v>10999</v>
      </c>
    </row>
    <row r="1060" spans="1:5" ht="15">
      <c r="A1060" s="64">
        <v>1059</v>
      </c>
      <c r="B1060" s="65">
        <v>12895</v>
      </c>
      <c r="C1060" s="66" t="s">
        <v>15379</v>
      </c>
      <c r="D1060" s="67">
        <v>35</v>
      </c>
      <c r="E1060" s="68" t="s">
        <v>10978</v>
      </c>
    </row>
    <row r="1061" spans="1:5" ht="15">
      <c r="A1061" s="64">
        <v>1060</v>
      </c>
      <c r="B1061" s="65">
        <v>12899</v>
      </c>
      <c r="C1061" s="66" t="s">
        <v>15380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15381</v>
      </c>
      <c r="D1062" s="67">
        <v>37</v>
      </c>
      <c r="E1062" s="68" t="s">
        <v>15128</v>
      </c>
    </row>
    <row r="1063" spans="1:5" ht="15">
      <c r="A1063" s="64">
        <v>1062</v>
      </c>
      <c r="B1063" s="65">
        <v>14381</v>
      </c>
      <c r="C1063" s="66" t="s">
        <v>15382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15383</v>
      </c>
      <c r="D1064" s="67">
        <v>39</v>
      </c>
      <c r="E1064" s="68" t="s">
        <v>10944</v>
      </c>
    </row>
    <row r="1065" spans="1:5" ht="15">
      <c r="A1065" s="64">
        <v>1064</v>
      </c>
      <c r="B1065" s="65">
        <v>14940</v>
      </c>
      <c r="C1065" s="66" t="s">
        <v>15384</v>
      </c>
      <c r="D1065" s="67">
        <v>40</v>
      </c>
      <c r="E1065" s="68" t="s">
        <v>12518</v>
      </c>
    </row>
    <row r="1066" spans="1:5" ht="15">
      <c r="A1066" s="64">
        <v>1065</v>
      </c>
      <c r="B1066" s="65">
        <v>15271</v>
      </c>
      <c r="C1066" s="66" t="s">
        <v>15385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15386</v>
      </c>
      <c r="D1067" s="67">
        <v>42</v>
      </c>
      <c r="E1067" s="68" t="s">
        <v>10984</v>
      </c>
    </row>
    <row r="1068" spans="1:5" ht="15">
      <c r="A1068" s="64">
        <v>1067</v>
      </c>
      <c r="B1068" s="65">
        <v>16288</v>
      </c>
      <c r="C1068" s="66" t="s">
        <v>15387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11473</v>
      </c>
      <c r="D1069" s="67">
        <v>44</v>
      </c>
      <c r="E1069" s="68" t="s">
        <v>15128</v>
      </c>
    </row>
    <row r="1070" spans="1:5" ht="15">
      <c r="A1070" s="64">
        <v>1069</v>
      </c>
      <c r="B1070" s="65">
        <v>16583</v>
      </c>
      <c r="C1070" s="66" t="s">
        <v>11474</v>
      </c>
      <c r="D1070" s="67">
        <v>45</v>
      </c>
      <c r="E1070" s="68" t="s">
        <v>10946</v>
      </c>
    </row>
    <row r="1071" spans="1:5" ht="15">
      <c r="A1071" s="64">
        <v>1070</v>
      </c>
      <c r="B1071" s="65">
        <v>16585</v>
      </c>
      <c r="C1071" s="66" t="s">
        <v>11475</v>
      </c>
      <c r="D1071" s="67">
        <v>46</v>
      </c>
      <c r="E1071" s="68" t="s">
        <v>10944</v>
      </c>
    </row>
    <row r="1072" spans="1:5" ht="15">
      <c r="A1072" s="64">
        <v>1071</v>
      </c>
      <c r="B1072" s="65">
        <v>16587</v>
      </c>
      <c r="C1072" s="66" t="s">
        <v>11476</v>
      </c>
      <c r="D1072" s="67">
        <v>47</v>
      </c>
      <c r="E1072" s="68" t="s">
        <v>10944</v>
      </c>
    </row>
    <row r="1073" spans="1:5" ht="15">
      <c r="A1073" s="64">
        <v>1072</v>
      </c>
      <c r="B1073" s="65">
        <v>16589</v>
      </c>
      <c r="C1073" s="66" t="s">
        <v>12888</v>
      </c>
      <c r="D1073" s="67">
        <v>48</v>
      </c>
      <c r="E1073" s="68" t="s">
        <v>10986</v>
      </c>
    </row>
    <row r="1074" spans="1:5" ht="15">
      <c r="A1074" s="64">
        <v>1073</v>
      </c>
      <c r="B1074" s="65">
        <v>16593</v>
      </c>
      <c r="C1074" s="66" t="s">
        <v>9172</v>
      </c>
      <c r="D1074" s="67">
        <v>49</v>
      </c>
      <c r="E1074" s="68" t="s">
        <v>12518</v>
      </c>
    </row>
    <row r="1075" spans="1:5" ht="15">
      <c r="A1075" s="64">
        <v>1074</v>
      </c>
      <c r="B1075" s="65">
        <v>16594</v>
      </c>
      <c r="C1075" s="66" t="s">
        <v>9173</v>
      </c>
      <c r="D1075" s="67">
        <v>50</v>
      </c>
      <c r="E1075" s="68" t="s">
        <v>10944</v>
      </c>
    </row>
    <row r="1076" spans="1:5" ht="15">
      <c r="A1076" s="64">
        <v>1075</v>
      </c>
      <c r="B1076" s="65">
        <v>16596</v>
      </c>
      <c r="C1076" s="66" t="s">
        <v>9174</v>
      </c>
      <c r="D1076" s="67">
        <v>51</v>
      </c>
      <c r="E1076" s="68" t="s">
        <v>10944</v>
      </c>
    </row>
    <row r="1077" spans="1:5" ht="15">
      <c r="A1077" s="64">
        <v>1076</v>
      </c>
      <c r="B1077" s="65">
        <v>16598</v>
      </c>
      <c r="C1077" s="66" t="s">
        <v>9175</v>
      </c>
      <c r="D1077" s="67">
        <v>52</v>
      </c>
      <c r="E1077" s="68" t="s">
        <v>12518</v>
      </c>
    </row>
    <row r="1078" spans="1:5" ht="15">
      <c r="A1078" s="64">
        <v>1077</v>
      </c>
      <c r="B1078" s="65">
        <v>16617</v>
      </c>
      <c r="C1078" s="66" t="s">
        <v>9176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9177</v>
      </c>
      <c r="D1079" s="67">
        <v>54</v>
      </c>
      <c r="E1079" s="68" t="s">
        <v>10946</v>
      </c>
    </row>
    <row r="1080" spans="1:5" ht="15">
      <c r="A1080" s="64">
        <v>1079</v>
      </c>
      <c r="B1080" s="65">
        <v>17252</v>
      </c>
      <c r="C1080" s="66" t="s">
        <v>9178</v>
      </c>
      <c r="D1080" s="67">
        <v>55</v>
      </c>
      <c r="E1080" s="68" t="s">
        <v>10986</v>
      </c>
    </row>
    <row r="1081" spans="1:5" ht="15">
      <c r="A1081" s="64">
        <v>1080</v>
      </c>
      <c r="B1081" s="65">
        <v>17509</v>
      </c>
      <c r="C1081" s="66" t="s">
        <v>9179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9180</v>
      </c>
      <c r="D1082" s="67">
        <v>57</v>
      </c>
      <c r="E1082" s="68" t="s">
        <v>15128</v>
      </c>
    </row>
    <row r="1083" spans="1:5" ht="15">
      <c r="A1083" s="64">
        <v>1082</v>
      </c>
      <c r="B1083" s="65">
        <v>17625</v>
      </c>
      <c r="C1083" s="66" t="s">
        <v>9181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10318</v>
      </c>
      <c r="D1084" s="67">
        <v>59</v>
      </c>
      <c r="E1084" s="68" t="s">
        <v>15128</v>
      </c>
    </row>
    <row r="1085" spans="1:5" ht="15">
      <c r="A1085" s="64">
        <v>1084</v>
      </c>
      <c r="B1085" s="65">
        <v>17704</v>
      </c>
      <c r="C1085" s="66" t="s">
        <v>10319</v>
      </c>
      <c r="D1085" s="67">
        <v>60</v>
      </c>
      <c r="E1085" s="68" t="s">
        <v>10986</v>
      </c>
    </row>
    <row r="1086" spans="1:5" ht="15">
      <c r="A1086" s="64">
        <v>1085</v>
      </c>
      <c r="B1086" s="65">
        <v>17826</v>
      </c>
      <c r="C1086" s="66" t="s">
        <v>10320</v>
      </c>
      <c r="D1086" s="67">
        <v>61</v>
      </c>
      <c r="E1086" s="68" t="s">
        <v>10986</v>
      </c>
    </row>
    <row r="1087" spans="1:5" ht="15">
      <c r="A1087" s="64">
        <v>1086</v>
      </c>
      <c r="B1087" s="65">
        <v>18027</v>
      </c>
      <c r="C1087" s="66" t="s">
        <v>10321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10322</v>
      </c>
      <c r="D1088" s="67">
        <v>63</v>
      </c>
      <c r="E1088" s="68" t="s">
        <v>10984</v>
      </c>
    </row>
    <row r="1089" spans="1:5" ht="15">
      <c r="A1089" s="64">
        <v>1088</v>
      </c>
      <c r="B1089" s="65">
        <v>19488</v>
      </c>
      <c r="C1089" s="66" t="s">
        <v>10323</v>
      </c>
      <c r="D1089" s="67">
        <v>64</v>
      </c>
      <c r="E1089" s="68" t="s">
        <v>10984</v>
      </c>
    </row>
    <row r="1090" spans="1:5" ht="15">
      <c r="A1090" s="64">
        <v>1089</v>
      </c>
      <c r="B1090" s="65">
        <v>19505</v>
      </c>
      <c r="C1090" s="66" t="s">
        <v>10324</v>
      </c>
      <c r="D1090" s="67">
        <v>65</v>
      </c>
      <c r="E1090" s="68" t="s">
        <v>15128</v>
      </c>
    </row>
    <row r="1091" spans="1:5" ht="15">
      <c r="A1091" s="64">
        <v>1090</v>
      </c>
      <c r="B1091" s="65">
        <v>19506</v>
      </c>
      <c r="C1091" s="66" t="s">
        <v>10325</v>
      </c>
      <c r="D1091" s="67">
        <v>66</v>
      </c>
      <c r="E1091" s="68" t="s">
        <v>12518</v>
      </c>
    </row>
    <row r="1092" spans="1:5" ht="15">
      <c r="A1092" s="64">
        <v>1091</v>
      </c>
      <c r="B1092" s="65">
        <v>19528</v>
      </c>
      <c r="C1092" s="66" t="s">
        <v>10326</v>
      </c>
      <c r="D1092" s="67">
        <v>67</v>
      </c>
      <c r="E1092" s="68" t="s">
        <v>15128</v>
      </c>
    </row>
    <row r="1093" spans="1:5" ht="15">
      <c r="A1093" s="64">
        <v>1092</v>
      </c>
      <c r="B1093" s="65">
        <v>19628</v>
      </c>
      <c r="C1093" s="66" t="s">
        <v>10327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10328</v>
      </c>
      <c r="D1094" s="67">
        <v>69</v>
      </c>
      <c r="E1094" s="68" t="s">
        <v>10999</v>
      </c>
    </row>
    <row r="1095" spans="1:5" ht="15">
      <c r="A1095" s="64">
        <v>1094</v>
      </c>
      <c r="B1095" s="65">
        <v>19774</v>
      </c>
      <c r="C1095" s="66" t="s">
        <v>10329</v>
      </c>
      <c r="D1095" s="67">
        <v>70</v>
      </c>
      <c r="E1095" s="68" t="s">
        <v>10978</v>
      </c>
    </row>
    <row r="1096" spans="1:5" ht="15">
      <c r="A1096" s="64">
        <v>1095</v>
      </c>
      <c r="B1096" s="65">
        <v>11357</v>
      </c>
      <c r="C1096" s="66" t="s">
        <v>10330</v>
      </c>
      <c r="D1096" s="67">
        <v>71</v>
      </c>
      <c r="E1096" s="68" t="s">
        <v>10978</v>
      </c>
    </row>
    <row r="1097" spans="1:5" ht="15">
      <c r="A1097" s="64">
        <v>1096</v>
      </c>
      <c r="B1097" s="65">
        <v>11384</v>
      </c>
      <c r="C1097" s="66" t="s">
        <v>10331</v>
      </c>
      <c r="D1097" s="67">
        <v>72</v>
      </c>
      <c r="E1097" s="68" t="s">
        <v>10984</v>
      </c>
    </row>
    <row r="1098" spans="1:5" ht="15">
      <c r="A1098" s="64">
        <v>1097</v>
      </c>
      <c r="B1098" s="65">
        <v>11487</v>
      </c>
      <c r="C1098" s="66" t="s">
        <v>10332</v>
      </c>
      <c r="D1098" s="67">
        <v>73</v>
      </c>
      <c r="E1098" s="68" t="s">
        <v>10999</v>
      </c>
    </row>
    <row r="1099" spans="1:5" ht="15">
      <c r="A1099" s="64">
        <v>1098</v>
      </c>
      <c r="B1099" s="65">
        <v>12728</v>
      </c>
      <c r="C1099" s="70" t="s">
        <v>10333</v>
      </c>
      <c r="D1099" s="67">
        <v>74</v>
      </c>
      <c r="E1099" s="68" t="s">
        <v>15128</v>
      </c>
    </row>
    <row r="1100" spans="1:5" ht="15">
      <c r="A1100" s="64">
        <v>1099</v>
      </c>
      <c r="B1100" s="65">
        <v>12891</v>
      </c>
      <c r="C1100" s="66" t="s">
        <v>10334</v>
      </c>
      <c r="D1100" s="67">
        <v>75</v>
      </c>
      <c r="E1100" s="68" t="s">
        <v>10984</v>
      </c>
    </row>
    <row r="1101" spans="1:5" ht="15">
      <c r="A1101" s="64">
        <v>1100</v>
      </c>
      <c r="B1101" s="65">
        <v>13223</v>
      </c>
      <c r="C1101" s="66" t="s">
        <v>10335</v>
      </c>
      <c r="D1101" s="67">
        <v>76</v>
      </c>
      <c r="E1101" s="68" t="s">
        <v>15128</v>
      </c>
    </row>
    <row r="1102" spans="1:5" ht="15">
      <c r="A1102" s="64">
        <v>1101</v>
      </c>
      <c r="B1102" s="65">
        <v>14677</v>
      </c>
      <c r="C1102" s="66" t="s">
        <v>10336</v>
      </c>
      <c r="D1102" s="67">
        <v>77</v>
      </c>
      <c r="E1102" s="68" t="s">
        <v>10944</v>
      </c>
    </row>
    <row r="1103" spans="1:5" ht="15">
      <c r="A1103" s="64">
        <v>1102</v>
      </c>
      <c r="B1103" s="65">
        <v>14856</v>
      </c>
      <c r="C1103" s="66" t="s">
        <v>10337</v>
      </c>
      <c r="D1103" s="67">
        <v>78</v>
      </c>
      <c r="E1103" s="68" t="s">
        <v>10999</v>
      </c>
    </row>
    <row r="1104" spans="1:5" ht="15">
      <c r="A1104" s="64">
        <v>1103</v>
      </c>
      <c r="B1104" s="65">
        <v>15669</v>
      </c>
      <c r="C1104" s="66" t="s">
        <v>10338</v>
      </c>
      <c r="D1104" s="67">
        <v>79</v>
      </c>
      <c r="E1104" s="68" t="s">
        <v>15128</v>
      </c>
    </row>
    <row r="1105" spans="1:5" ht="15">
      <c r="A1105" s="64">
        <v>1104</v>
      </c>
      <c r="B1105" s="65">
        <v>16360</v>
      </c>
      <c r="C1105" s="66" t="s">
        <v>9259</v>
      </c>
      <c r="D1105" s="67">
        <v>80</v>
      </c>
      <c r="E1105" s="68" t="s">
        <v>10980</v>
      </c>
    </row>
    <row r="1106" spans="1:5" ht="15">
      <c r="A1106" s="64">
        <v>1105</v>
      </c>
      <c r="B1106" s="65">
        <v>16511</v>
      </c>
      <c r="C1106" s="66" t="s">
        <v>14340</v>
      </c>
      <c r="D1106" s="67">
        <v>81</v>
      </c>
      <c r="E1106" s="68" t="s">
        <v>10984</v>
      </c>
    </row>
    <row r="1107" spans="1:5" ht="15">
      <c r="A1107" s="64">
        <v>1106</v>
      </c>
      <c r="B1107" s="65">
        <v>16536</v>
      </c>
      <c r="C1107" s="66" t="s">
        <v>14341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14342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14343</v>
      </c>
      <c r="D1109" s="67">
        <v>84</v>
      </c>
      <c r="E1109" s="68" t="s">
        <v>10944</v>
      </c>
    </row>
    <row r="1110" spans="1:5" ht="15">
      <c r="A1110" s="64">
        <v>1109</v>
      </c>
      <c r="B1110" s="65">
        <v>17227</v>
      </c>
      <c r="C1110" s="66" t="s">
        <v>14344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14345</v>
      </c>
      <c r="D1111" s="67">
        <v>86</v>
      </c>
      <c r="E1111" s="68" t="s">
        <v>10944</v>
      </c>
    </row>
    <row r="1112" spans="1:5" ht="15">
      <c r="A1112" s="64">
        <v>1111</v>
      </c>
      <c r="B1112" s="65">
        <v>17960</v>
      </c>
      <c r="C1112" s="66" t="s">
        <v>15344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15345</v>
      </c>
      <c r="D1113" s="67">
        <v>88</v>
      </c>
      <c r="E1113" s="68" t="s">
        <v>10978</v>
      </c>
    </row>
    <row r="1114" spans="1:5" ht="15">
      <c r="A1114" s="64">
        <v>1113</v>
      </c>
      <c r="B1114" s="65">
        <v>19598</v>
      </c>
      <c r="C1114" s="66" t="s">
        <v>15346</v>
      </c>
      <c r="D1114" s="67">
        <v>89</v>
      </c>
      <c r="E1114" s="68" t="s">
        <v>10984</v>
      </c>
    </row>
    <row r="1115" spans="1:5" ht="15">
      <c r="A1115" s="64">
        <v>1114</v>
      </c>
      <c r="B1115" s="65">
        <v>10135</v>
      </c>
      <c r="C1115" s="66" t="s">
        <v>15347</v>
      </c>
      <c r="D1115" s="67">
        <v>90</v>
      </c>
      <c r="E1115" s="68" t="s">
        <v>10999</v>
      </c>
    </row>
    <row r="1116" spans="1:5" ht="15">
      <c r="A1116" s="64">
        <v>1115</v>
      </c>
      <c r="B1116" s="65">
        <v>10300</v>
      </c>
      <c r="C1116" s="66" t="s">
        <v>15348</v>
      </c>
      <c r="D1116" s="67">
        <v>91</v>
      </c>
      <c r="E1116" s="68" t="s">
        <v>10944</v>
      </c>
    </row>
    <row r="1117" spans="1:5" ht="15">
      <c r="A1117" s="64">
        <v>1116</v>
      </c>
      <c r="B1117" s="65">
        <v>10373</v>
      </c>
      <c r="C1117" s="66" t="s">
        <v>15349</v>
      </c>
      <c r="D1117" s="67">
        <v>92</v>
      </c>
      <c r="E1117" s="68" t="s">
        <v>10944</v>
      </c>
    </row>
    <row r="1118" spans="1:5" ht="15">
      <c r="A1118" s="64">
        <v>1117</v>
      </c>
      <c r="B1118" s="65">
        <v>10435</v>
      </c>
      <c r="C1118" s="66" t="s">
        <v>15350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15351</v>
      </c>
      <c r="D1119" s="67">
        <v>94</v>
      </c>
      <c r="E1119" s="68" t="s">
        <v>15128</v>
      </c>
    </row>
    <row r="1120" spans="1:5" ht="15">
      <c r="A1120" s="64">
        <v>1119</v>
      </c>
      <c r="B1120" s="65">
        <v>11112</v>
      </c>
      <c r="C1120" s="66" t="s">
        <v>15352</v>
      </c>
      <c r="D1120" s="67">
        <v>95</v>
      </c>
      <c r="E1120" s="68" t="s">
        <v>15128</v>
      </c>
    </row>
    <row r="1121" spans="1:5" ht="15">
      <c r="A1121" s="64">
        <v>1120</v>
      </c>
      <c r="B1121" s="65">
        <v>12066</v>
      </c>
      <c r="C1121" s="66" t="s">
        <v>15353</v>
      </c>
      <c r="D1121" s="67">
        <v>96</v>
      </c>
      <c r="E1121" s="68" t="s">
        <v>10980</v>
      </c>
    </row>
    <row r="1122" spans="1:5" ht="15">
      <c r="A1122" s="64">
        <v>1121</v>
      </c>
      <c r="B1122" s="65">
        <v>15333</v>
      </c>
      <c r="C1122" s="66" t="s">
        <v>15354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15355</v>
      </c>
      <c r="D1123" s="67">
        <v>98</v>
      </c>
      <c r="E1123" s="68" t="s">
        <v>10984</v>
      </c>
    </row>
    <row r="1124" spans="1:5" ht="15">
      <c r="A1124" s="64">
        <v>1123</v>
      </c>
      <c r="B1124" s="65">
        <v>16580</v>
      </c>
      <c r="C1124" s="66" t="s">
        <v>15356</v>
      </c>
      <c r="D1124" s="67">
        <v>99</v>
      </c>
      <c r="E1124" s="68" t="s">
        <v>10944</v>
      </c>
    </row>
    <row r="1125" spans="1:5" ht="15">
      <c r="A1125" s="64">
        <v>1124</v>
      </c>
      <c r="B1125" s="65">
        <v>17117</v>
      </c>
      <c r="C1125" s="66" t="s">
        <v>15357</v>
      </c>
      <c r="D1125" s="67">
        <v>100</v>
      </c>
      <c r="E1125" s="68" t="s">
        <v>15128</v>
      </c>
    </row>
    <row r="1126" spans="1:5" ht="15">
      <c r="A1126" s="64">
        <v>1125</v>
      </c>
      <c r="B1126" s="65">
        <v>18218</v>
      </c>
      <c r="C1126" s="66" t="s">
        <v>15358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15359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15360</v>
      </c>
      <c r="D1128" s="67">
        <v>103</v>
      </c>
      <c r="E1128" s="68" t="s">
        <v>10944</v>
      </c>
    </row>
    <row r="1129" spans="1:5" ht="15">
      <c r="A1129" s="64">
        <v>1128</v>
      </c>
      <c r="B1129" s="65">
        <v>18794</v>
      </c>
      <c r="C1129" s="66" t="s">
        <v>16589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16590</v>
      </c>
      <c r="D1130" s="67">
        <v>105</v>
      </c>
      <c r="E1130" s="68" t="s">
        <v>10978</v>
      </c>
    </row>
    <row r="1131" spans="1:5" ht="15">
      <c r="A1131" s="64">
        <v>1130</v>
      </c>
      <c r="B1131" s="65">
        <v>12095</v>
      </c>
      <c r="C1131" s="70" t="s">
        <v>16591</v>
      </c>
      <c r="D1131" s="67">
        <v>106</v>
      </c>
      <c r="E1131" s="68" t="s">
        <v>15128</v>
      </c>
    </row>
    <row r="1132" spans="1:5" ht="15">
      <c r="A1132" s="64">
        <v>1131</v>
      </c>
      <c r="B1132" s="65">
        <v>16478</v>
      </c>
      <c r="C1132" s="66" t="s">
        <v>16592</v>
      </c>
      <c r="D1132" s="67">
        <v>107</v>
      </c>
      <c r="E1132" s="68" t="s">
        <v>10986</v>
      </c>
    </row>
    <row r="1133" spans="1:5" ht="15">
      <c r="A1133" s="64">
        <v>1132</v>
      </c>
      <c r="B1133" s="65">
        <v>17136</v>
      </c>
      <c r="C1133" s="66" t="s">
        <v>16593</v>
      </c>
      <c r="D1133" s="67">
        <v>108</v>
      </c>
      <c r="E1133" s="68" t="s">
        <v>10944</v>
      </c>
    </row>
    <row r="1134" spans="1:5" ht="15">
      <c r="A1134" s="64">
        <v>1133</v>
      </c>
      <c r="B1134" s="65">
        <v>18594</v>
      </c>
      <c r="C1134" s="66" t="s">
        <v>16594</v>
      </c>
      <c r="D1134" s="67">
        <v>109</v>
      </c>
      <c r="E1134" s="68" t="s">
        <v>10944</v>
      </c>
    </row>
    <row r="1135" spans="1:5" ht="15">
      <c r="A1135" s="64">
        <v>1134</v>
      </c>
      <c r="B1135" s="65">
        <v>18792</v>
      </c>
      <c r="C1135" s="66" t="s">
        <v>16595</v>
      </c>
      <c r="D1135" s="67">
        <v>110</v>
      </c>
      <c r="E1135" s="68" t="s">
        <v>10978</v>
      </c>
    </row>
    <row r="1136" spans="1:5" ht="15">
      <c r="A1136" s="64">
        <v>1135</v>
      </c>
      <c r="B1136" s="65">
        <v>18861</v>
      </c>
      <c r="C1136" s="66" t="s">
        <v>16596</v>
      </c>
      <c r="D1136" s="67">
        <v>111</v>
      </c>
      <c r="E1136" s="68" t="s">
        <v>10986</v>
      </c>
    </row>
    <row r="1137" spans="1:5" ht="15">
      <c r="A1137" s="64">
        <v>1136</v>
      </c>
      <c r="B1137" s="65">
        <v>19451</v>
      </c>
      <c r="C1137" s="66" t="s">
        <v>16597</v>
      </c>
      <c r="D1137" s="67">
        <v>112</v>
      </c>
      <c r="E1137" s="68" t="s">
        <v>10984</v>
      </c>
    </row>
    <row r="1138" spans="1:5" ht="15">
      <c r="A1138" s="64">
        <v>1137</v>
      </c>
      <c r="B1138" s="65">
        <v>19508</v>
      </c>
      <c r="C1138" s="66" t="s">
        <v>16598</v>
      </c>
      <c r="D1138" s="67">
        <v>113</v>
      </c>
      <c r="E1138" s="68" t="s">
        <v>10986</v>
      </c>
    </row>
    <row r="1139" spans="1:5" ht="15">
      <c r="A1139" s="64">
        <v>1138</v>
      </c>
      <c r="B1139" s="65">
        <v>19696</v>
      </c>
      <c r="C1139" s="66" t="s">
        <v>16599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16600</v>
      </c>
      <c r="D1140" s="67">
        <v>115</v>
      </c>
      <c r="E1140" s="68" t="s">
        <v>10980</v>
      </c>
    </row>
    <row r="1141" spans="1:5" ht="15">
      <c r="A1141" s="64">
        <v>1140</v>
      </c>
      <c r="B1141" s="65">
        <v>10641</v>
      </c>
      <c r="C1141" s="66" t="s">
        <v>16601</v>
      </c>
      <c r="D1141" s="67">
        <v>1</v>
      </c>
      <c r="E1141" s="68" t="s">
        <v>10984</v>
      </c>
    </row>
    <row r="1142" spans="1:5" ht="15">
      <c r="A1142" s="64">
        <v>1141</v>
      </c>
      <c r="B1142" s="65">
        <v>11079</v>
      </c>
      <c r="C1142" s="66" t="s">
        <v>16602</v>
      </c>
      <c r="D1142" s="67">
        <v>2</v>
      </c>
      <c r="E1142" s="68" t="s">
        <v>10976</v>
      </c>
    </row>
    <row r="1143" spans="1:5" ht="15">
      <c r="A1143" s="64">
        <v>1142</v>
      </c>
      <c r="B1143" s="65">
        <v>13098</v>
      </c>
      <c r="C1143" s="66" t="s">
        <v>16603</v>
      </c>
      <c r="D1143" s="67">
        <v>3</v>
      </c>
      <c r="E1143" s="68" t="s">
        <v>10982</v>
      </c>
    </row>
    <row r="1144" spans="1:5" ht="15">
      <c r="A1144" s="64">
        <v>1143</v>
      </c>
      <c r="B1144" s="65">
        <v>13560</v>
      </c>
      <c r="C1144" s="66" t="s">
        <v>16604</v>
      </c>
      <c r="D1144" s="67">
        <v>4</v>
      </c>
      <c r="E1144" s="68" t="s">
        <v>10999</v>
      </c>
    </row>
    <row r="1145" spans="1:5" ht="60">
      <c r="A1145" s="64">
        <v>1144</v>
      </c>
      <c r="B1145" s="65">
        <v>13575</v>
      </c>
      <c r="C1145" s="70" t="s">
        <v>16605</v>
      </c>
      <c r="D1145" s="67">
        <v>5</v>
      </c>
      <c r="E1145" s="68" t="s">
        <v>16606</v>
      </c>
    </row>
    <row r="1146" spans="1:5" ht="15">
      <c r="A1146" s="64">
        <v>1145</v>
      </c>
      <c r="B1146" s="65">
        <v>13577</v>
      </c>
      <c r="C1146" s="70" t="s">
        <v>16607</v>
      </c>
      <c r="D1146" s="67">
        <v>6</v>
      </c>
      <c r="E1146" s="68" t="s">
        <v>13935</v>
      </c>
    </row>
    <row r="1147" spans="1:5" ht="15">
      <c r="A1147" s="64">
        <v>1146</v>
      </c>
      <c r="B1147" s="65">
        <v>13658</v>
      </c>
      <c r="C1147" s="66" t="s">
        <v>16608</v>
      </c>
      <c r="D1147" s="67">
        <v>7</v>
      </c>
      <c r="E1147" s="68" t="s">
        <v>13937</v>
      </c>
    </row>
    <row r="1148" spans="1:5" ht="15">
      <c r="A1148" s="64">
        <v>1147</v>
      </c>
      <c r="B1148" s="65">
        <v>13660</v>
      </c>
      <c r="C1148" s="66" t="s">
        <v>16609</v>
      </c>
      <c r="D1148" s="67">
        <v>8</v>
      </c>
      <c r="E1148" s="68" t="s">
        <v>12644</v>
      </c>
    </row>
    <row r="1149" spans="1:5" ht="15">
      <c r="A1149" s="64">
        <v>1148</v>
      </c>
      <c r="B1149" s="65">
        <v>13785</v>
      </c>
      <c r="C1149" s="66" t="s">
        <v>16610</v>
      </c>
      <c r="D1149" s="67">
        <v>9</v>
      </c>
      <c r="E1149" s="68" t="s">
        <v>11268</v>
      </c>
    </row>
    <row r="1150" spans="1:5" ht="15">
      <c r="A1150" s="64">
        <v>1149</v>
      </c>
      <c r="B1150" s="65">
        <v>13929</v>
      </c>
      <c r="C1150" s="70" t="s">
        <v>16611</v>
      </c>
      <c r="D1150" s="67">
        <v>10</v>
      </c>
      <c r="E1150" s="68" t="s">
        <v>11164</v>
      </c>
    </row>
    <row r="1151" spans="1:5" ht="15">
      <c r="A1151" s="64">
        <v>1150</v>
      </c>
      <c r="B1151" s="65">
        <v>13931</v>
      </c>
      <c r="C1151" s="70" t="s">
        <v>16612</v>
      </c>
      <c r="D1151" s="67">
        <v>11</v>
      </c>
      <c r="E1151" s="68" t="s">
        <v>11268</v>
      </c>
    </row>
    <row r="1152" spans="1:5" ht="15">
      <c r="A1152" s="64">
        <v>1151</v>
      </c>
      <c r="B1152" s="65">
        <v>13971</v>
      </c>
      <c r="C1152" s="66" t="s">
        <v>16613</v>
      </c>
      <c r="D1152" s="67">
        <v>12</v>
      </c>
      <c r="E1152" s="68" t="s">
        <v>10944</v>
      </c>
    </row>
    <row r="1153" spans="1:5" ht="15">
      <c r="A1153" s="64">
        <v>1152</v>
      </c>
      <c r="B1153" s="65">
        <v>14098</v>
      </c>
      <c r="C1153" s="66" t="s">
        <v>16614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16615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16616</v>
      </c>
      <c r="D1155" s="67">
        <v>15</v>
      </c>
      <c r="E1155" s="68" t="s">
        <v>15128</v>
      </c>
    </row>
    <row r="1156" spans="1:5" ht="15">
      <c r="A1156" s="64">
        <v>1155</v>
      </c>
      <c r="B1156" s="65">
        <v>14347</v>
      </c>
      <c r="C1156" s="66" t="s">
        <v>16617</v>
      </c>
      <c r="D1156" s="67">
        <v>16</v>
      </c>
      <c r="E1156" s="68" t="s">
        <v>12644</v>
      </c>
    </row>
    <row r="1157" spans="1:5" ht="15">
      <c r="A1157" s="64">
        <v>1156</v>
      </c>
      <c r="B1157" s="65">
        <v>14349</v>
      </c>
      <c r="C1157" s="66" t="s">
        <v>18473</v>
      </c>
      <c r="D1157" s="67">
        <v>17</v>
      </c>
      <c r="E1157" s="68" t="s">
        <v>12644</v>
      </c>
    </row>
    <row r="1158" spans="1:5" ht="15">
      <c r="A1158" s="64">
        <v>1157</v>
      </c>
      <c r="B1158" s="65">
        <v>14415</v>
      </c>
      <c r="C1158" s="66" t="s">
        <v>18474</v>
      </c>
      <c r="D1158" s="67">
        <v>18</v>
      </c>
      <c r="E1158" s="68" t="s">
        <v>18475</v>
      </c>
    </row>
    <row r="1159" spans="1:5" ht="15">
      <c r="A1159" s="64">
        <v>1158</v>
      </c>
      <c r="B1159" s="65">
        <v>14708</v>
      </c>
      <c r="C1159" s="66" t="s">
        <v>18476</v>
      </c>
      <c r="D1159" s="67">
        <v>19</v>
      </c>
      <c r="E1159" s="68" t="s">
        <v>10944</v>
      </c>
    </row>
    <row r="1160" spans="1:5" ht="15">
      <c r="A1160" s="64">
        <v>1159</v>
      </c>
      <c r="B1160" s="65">
        <v>14710</v>
      </c>
      <c r="C1160" s="66" t="s">
        <v>18477</v>
      </c>
      <c r="D1160" s="67">
        <v>20</v>
      </c>
      <c r="E1160" s="68" t="s">
        <v>15128</v>
      </c>
    </row>
    <row r="1161" spans="1:5" ht="15">
      <c r="A1161" s="64">
        <v>1160</v>
      </c>
      <c r="B1161" s="65">
        <v>14717</v>
      </c>
      <c r="C1161" s="66" t="s">
        <v>18478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18479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17665</v>
      </c>
      <c r="D1163" s="67">
        <v>23</v>
      </c>
      <c r="E1163" s="68" t="s">
        <v>10984</v>
      </c>
    </row>
    <row r="1164" spans="1:5" ht="15">
      <c r="A1164" s="64">
        <v>1163</v>
      </c>
      <c r="B1164" s="65">
        <v>15408</v>
      </c>
      <c r="C1164" s="66" t="s">
        <v>17666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17667</v>
      </c>
      <c r="D1165" s="67">
        <v>25</v>
      </c>
      <c r="E1165" s="68" t="s">
        <v>17668</v>
      </c>
    </row>
    <row r="1166" spans="1:5" ht="45">
      <c r="A1166" s="64">
        <v>1165</v>
      </c>
      <c r="B1166" s="65">
        <v>16002</v>
      </c>
      <c r="C1166" s="66" t="s">
        <v>17669</v>
      </c>
      <c r="D1166" s="67">
        <v>26</v>
      </c>
      <c r="E1166" s="73" t="s">
        <v>17670</v>
      </c>
    </row>
    <row r="1167" spans="1:5" ht="45">
      <c r="A1167" s="64">
        <v>1166</v>
      </c>
      <c r="B1167" s="65">
        <v>16035</v>
      </c>
      <c r="C1167" s="66" t="s">
        <v>17671</v>
      </c>
      <c r="D1167" s="67">
        <v>27</v>
      </c>
      <c r="E1167" s="73" t="s">
        <v>17670</v>
      </c>
    </row>
    <row r="1168" spans="1:5" ht="30">
      <c r="A1168" s="64">
        <v>1167</v>
      </c>
      <c r="B1168" s="65">
        <v>16087</v>
      </c>
      <c r="C1168" s="70" t="s">
        <v>17672</v>
      </c>
      <c r="D1168" s="67">
        <v>28</v>
      </c>
      <c r="E1168" s="68" t="s">
        <v>17673</v>
      </c>
    </row>
    <row r="1169" spans="1:5" ht="15">
      <c r="A1169" s="64">
        <v>1168</v>
      </c>
      <c r="B1169" s="65">
        <v>16068</v>
      </c>
      <c r="C1169" s="66" t="s">
        <v>17674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17675</v>
      </c>
      <c r="D1170" s="67">
        <v>30</v>
      </c>
      <c r="E1170" s="68" t="s">
        <v>10999</v>
      </c>
    </row>
    <row r="1171" spans="1:5" ht="15">
      <c r="A1171" s="64">
        <v>1170</v>
      </c>
      <c r="B1171" s="65">
        <v>18503</v>
      </c>
      <c r="C1171" s="66" t="s">
        <v>16717</v>
      </c>
      <c r="D1171" s="67">
        <v>31</v>
      </c>
      <c r="E1171" s="68" t="s">
        <v>12518</v>
      </c>
    </row>
    <row r="1172" spans="1:5" ht="15">
      <c r="A1172" s="64">
        <v>1171</v>
      </c>
      <c r="B1172" s="65">
        <v>18505</v>
      </c>
      <c r="C1172" s="66" t="s">
        <v>16718</v>
      </c>
      <c r="D1172" s="67">
        <v>32</v>
      </c>
      <c r="E1172" s="68" t="s">
        <v>10946</v>
      </c>
    </row>
    <row r="1173" spans="1:5" ht="15">
      <c r="A1173" s="64">
        <v>1172</v>
      </c>
      <c r="B1173" s="65">
        <v>18826</v>
      </c>
      <c r="C1173" s="66" t="s">
        <v>16719</v>
      </c>
      <c r="D1173" s="67">
        <v>33</v>
      </c>
      <c r="E1173" s="68" t="s">
        <v>13935</v>
      </c>
    </row>
    <row r="1174" spans="1:5" ht="15">
      <c r="A1174" s="64">
        <v>1173</v>
      </c>
      <c r="B1174" s="65">
        <v>18828</v>
      </c>
      <c r="C1174" s="66" t="s">
        <v>14190</v>
      </c>
      <c r="D1174" s="67">
        <v>34</v>
      </c>
      <c r="E1174" s="68" t="s">
        <v>13947</v>
      </c>
    </row>
    <row r="1175" spans="1:5" ht="15">
      <c r="A1175" s="64">
        <v>1174</v>
      </c>
      <c r="B1175" s="65">
        <v>18830</v>
      </c>
      <c r="C1175" s="66" t="s">
        <v>15477</v>
      </c>
      <c r="D1175" s="67">
        <v>35</v>
      </c>
      <c r="E1175" s="68" t="s">
        <v>13935</v>
      </c>
    </row>
    <row r="1176" spans="1:5" ht="15">
      <c r="A1176" s="64">
        <v>1175</v>
      </c>
      <c r="B1176" s="65">
        <v>18832</v>
      </c>
      <c r="C1176" s="66" t="s">
        <v>15478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15479</v>
      </c>
      <c r="D1177" s="67">
        <v>37</v>
      </c>
      <c r="E1177" s="73" t="s">
        <v>15480</v>
      </c>
    </row>
    <row r="1178" spans="1:5" ht="15">
      <c r="A1178" s="64">
        <v>1177</v>
      </c>
      <c r="B1178" s="65">
        <v>19819</v>
      </c>
      <c r="C1178" s="66" t="s">
        <v>15481</v>
      </c>
      <c r="D1178" s="67">
        <v>38</v>
      </c>
      <c r="E1178" s="68" t="s">
        <v>11268</v>
      </c>
    </row>
    <row r="1179" spans="1:5" ht="15">
      <c r="A1179" s="64">
        <v>1178</v>
      </c>
      <c r="B1179" s="65">
        <v>19831</v>
      </c>
      <c r="C1179" s="70" t="s">
        <v>15482</v>
      </c>
      <c r="D1179" s="67">
        <v>39</v>
      </c>
      <c r="E1179" s="68" t="s">
        <v>10978</v>
      </c>
    </row>
    <row r="1180" spans="1:5" ht="15">
      <c r="A1180" s="64">
        <v>1179</v>
      </c>
      <c r="B1180" s="65">
        <v>19834</v>
      </c>
      <c r="C1180" s="66" t="s">
        <v>15483</v>
      </c>
      <c r="D1180" s="67">
        <v>40</v>
      </c>
      <c r="E1180" s="68" t="s">
        <v>12644</v>
      </c>
    </row>
    <row r="1181" spans="1:5" ht="15">
      <c r="A1181" s="64">
        <v>1180</v>
      </c>
      <c r="B1181" s="65">
        <v>19836</v>
      </c>
      <c r="C1181" s="66" t="s">
        <v>15484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15485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15486</v>
      </c>
      <c r="D1183" s="67">
        <v>43</v>
      </c>
      <c r="E1183" s="68" t="s">
        <v>12644</v>
      </c>
    </row>
    <row r="1184" spans="1:5" ht="15">
      <c r="A1184" s="64">
        <v>1183</v>
      </c>
      <c r="B1184" s="65">
        <v>19844</v>
      </c>
      <c r="C1184" s="66" t="s">
        <v>15487</v>
      </c>
      <c r="D1184" s="67">
        <v>44</v>
      </c>
      <c r="E1184" s="68" t="s">
        <v>12473</v>
      </c>
    </row>
    <row r="1185" spans="1:5" ht="15">
      <c r="A1185" s="64">
        <v>1184</v>
      </c>
      <c r="B1185" s="65">
        <v>19848</v>
      </c>
      <c r="C1185" s="66" t="s">
        <v>15488</v>
      </c>
      <c r="D1185" s="67">
        <v>45</v>
      </c>
      <c r="E1185" s="68" t="s">
        <v>10996</v>
      </c>
    </row>
    <row r="1186" spans="1:5" ht="15">
      <c r="A1186" s="64">
        <v>1185</v>
      </c>
      <c r="B1186" s="65">
        <v>19852</v>
      </c>
      <c r="C1186" s="66" t="s">
        <v>15489</v>
      </c>
      <c r="D1186" s="67">
        <v>46</v>
      </c>
      <c r="E1186" s="68" t="s">
        <v>11268</v>
      </c>
    </row>
    <row r="1187" spans="1:5" ht="15">
      <c r="A1187" s="64">
        <v>1186</v>
      </c>
      <c r="B1187" s="65">
        <v>19867</v>
      </c>
      <c r="C1187" s="66" t="s">
        <v>15490</v>
      </c>
      <c r="D1187" s="67">
        <v>47</v>
      </c>
      <c r="E1187" s="68" t="s">
        <v>10999</v>
      </c>
    </row>
    <row r="1188" spans="1:5" ht="15">
      <c r="A1188" s="64">
        <v>1187</v>
      </c>
      <c r="B1188" s="65">
        <v>19869</v>
      </c>
      <c r="C1188" s="66" t="s">
        <v>15491</v>
      </c>
      <c r="D1188" s="67">
        <v>48</v>
      </c>
      <c r="E1188" s="68" t="s">
        <v>10986</v>
      </c>
    </row>
    <row r="1189" spans="1:5" ht="15">
      <c r="A1189" s="64">
        <v>1188</v>
      </c>
      <c r="B1189" s="65">
        <v>19870</v>
      </c>
      <c r="C1189" s="66" t="s">
        <v>15492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15493</v>
      </c>
      <c r="D1190" s="67">
        <v>50</v>
      </c>
      <c r="E1190" s="68" t="s">
        <v>11268</v>
      </c>
    </row>
    <row r="1191" spans="1:5" ht="15">
      <c r="A1191" s="64">
        <v>1190</v>
      </c>
      <c r="B1191" s="65">
        <v>18520</v>
      </c>
      <c r="C1191" s="66" t="s">
        <v>15494</v>
      </c>
      <c r="D1191" s="67">
        <v>51</v>
      </c>
      <c r="E1191" s="68" t="s">
        <v>10993</v>
      </c>
    </row>
    <row r="1192" spans="1:5" ht="15">
      <c r="A1192" s="64">
        <v>1191</v>
      </c>
      <c r="B1192" s="65">
        <v>18531</v>
      </c>
      <c r="C1192" s="66" t="s">
        <v>15495</v>
      </c>
      <c r="D1192" s="67">
        <v>52</v>
      </c>
      <c r="E1192" s="68" t="s">
        <v>10993</v>
      </c>
    </row>
    <row r="1193" spans="1:5" ht="15">
      <c r="A1193" s="64">
        <v>1192</v>
      </c>
      <c r="B1193" s="65">
        <v>18535</v>
      </c>
      <c r="C1193" s="66" t="s">
        <v>15496</v>
      </c>
      <c r="D1193" s="67">
        <v>53</v>
      </c>
      <c r="E1193" s="68" t="s">
        <v>10993</v>
      </c>
    </row>
    <row r="1194" spans="1:5" ht="15">
      <c r="A1194" s="64">
        <v>1193</v>
      </c>
      <c r="B1194" s="65">
        <v>18537</v>
      </c>
      <c r="C1194" s="66" t="s">
        <v>15497</v>
      </c>
      <c r="D1194" s="67">
        <v>54</v>
      </c>
      <c r="E1194" s="68" t="s">
        <v>10999</v>
      </c>
    </row>
    <row r="1195" spans="1:5" ht="15">
      <c r="A1195" s="64">
        <v>1194</v>
      </c>
      <c r="B1195" s="65">
        <v>18538</v>
      </c>
      <c r="C1195" s="66" t="s">
        <v>15498</v>
      </c>
      <c r="D1195" s="67">
        <v>55</v>
      </c>
      <c r="E1195" s="68" t="s">
        <v>11164</v>
      </c>
    </row>
    <row r="1196" spans="1:5" ht="15">
      <c r="A1196" s="64">
        <v>1195</v>
      </c>
      <c r="B1196" s="65">
        <v>18544</v>
      </c>
      <c r="C1196" s="70" t="s">
        <v>15499</v>
      </c>
      <c r="D1196" s="67">
        <v>56</v>
      </c>
      <c r="E1196" s="68" t="s">
        <v>10978</v>
      </c>
    </row>
    <row r="1197" spans="1:5" ht="15">
      <c r="A1197" s="64">
        <v>1196</v>
      </c>
      <c r="B1197" s="65">
        <v>19854</v>
      </c>
      <c r="C1197" s="66" t="s">
        <v>15500</v>
      </c>
      <c r="D1197" s="67">
        <v>57</v>
      </c>
      <c r="E1197" s="68" t="s">
        <v>11164</v>
      </c>
    </row>
    <row r="1198" spans="1:5" ht="15">
      <c r="A1198" s="64">
        <v>1197</v>
      </c>
      <c r="B1198" s="65">
        <v>19855</v>
      </c>
      <c r="C1198" s="66" t="s">
        <v>15501</v>
      </c>
      <c r="D1198" s="67">
        <v>58</v>
      </c>
      <c r="E1198" s="68" t="s">
        <v>10993</v>
      </c>
    </row>
    <row r="1199" spans="1:5" ht="15">
      <c r="A1199" s="64">
        <v>1198</v>
      </c>
      <c r="B1199" s="65">
        <v>19857</v>
      </c>
      <c r="C1199" s="66" t="s">
        <v>15502</v>
      </c>
      <c r="D1199" s="67">
        <v>59</v>
      </c>
      <c r="E1199" s="68" t="s">
        <v>10993</v>
      </c>
    </row>
    <row r="1200" spans="1:5" ht="15">
      <c r="A1200" s="64">
        <v>1199</v>
      </c>
      <c r="B1200" s="65">
        <v>19859</v>
      </c>
      <c r="C1200" s="66" t="s">
        <v>15503</v>
      </c>
      <c r="D1200" s="67">
        <v>60</v>
      </c>
      <c r="E1200" s="68" t="s">
        <v>10993</v>
      </c>
    </row>
    <row r="1201" spans="1:5" ht="15">
      <c r="A1201" s="64">
        <v>1200</v>
      </c>
      <c r="B1201" s="65">
        <v>19863</v>
      </c>
      <c r="C1201" s="66" t="s">
        <v>15504</v>
      </c>
      <c r="D1201" s="67">
        <v>61</v>
      </c>
      <c r="E1201" s="68" t="s">
        <v>10993</v>
      </c>
    </row>
    <row r="1202" spans="1:5" ht="15">
      <c r="A1202" s="64">
        <v>1201</v>
      </c>
      <c r="B1202" s="65">
        <v>19919</v>
      </c>
      <c r="C1202" s="66" t="s">
        <v>15505</v>
      </c>
      <c r="D1202" s="67">
        <v>62</v>
      </c>
      <c r="E1202" s="68" t="s">
        <v>11164</v>
      </c>
    </row>
    <row r="1203" spans="1:5" ht="15">
      <c r="A1203" s="64">
        <v>1202</v>
      </c>
      <c r="B1203" s="65">
        <v>19923</v>
      </c>
      <c r="C1203" s="66" t="s">
        <v>14028</v>
      </c>
      <c r="D1203" s="67">
        <v>63</v>
      </c>
      <c r="E1203" s="68" t="s">
        <v>10993</v>
      </c>
    </row>
    <row r="1204" spans="1:5" ht="15">
      <c r="A1204" s="64">
        <v>1203</v>
      </c>
      <c r="B1204" s="65">
        <v>19927</v>
      </c>
      <c r="C1204" s="66" t="s">
        <v>15249</v>
      </c>
      <c r="D1204" s="67">
        <v>64</v>
      </c>
      <c r="E1204" s="68" t="s">
        <v>10993</v>
      </c>
    </row>
    <row r="1205" spans="1:5" ht="15">
      <c r="A1205" s="64">
        <v>1204</v>
      </c>
      <c r="B1205" s="65">
        <v>19929</v>
      </c>
      <c r="C1205" s="66" t="s">
        <v>11828</v>
      </c>
      <c r="D1205" s="67">
        <v>65</v>
      </c>
      <c r="E1205" s="68" t="s">
        <v>10993</v>
      </c>
    </row>
    <row r="1206" spans="1:5" ht="15">
      <c r="A1206" s="64">
        <v>1205</v>
      </c>
      <c r="B1206" s="65">
        <v>11339</v>
      </c>
      <c r="C1206" s="66" t="s">
        <v>11829</v>
      </c>
      <c r="D1206" s="67">
        <v>1</v>
      </c>
      <c r="E1206" s="68" t="s">
        <v>10980</v>
      </c>
    </row>
    <row r="1207" spans="1:5" ht="15">
      <c r="A1207" s="64">
        <v>1206</v>
      </c>
      <c r="B1207" s="65">
        <v>11423</v>
      </c>
      <c r="C1207" s="70" t="s">
        <v>11830</v>
      </c>
      <c r="D1207" s="67">
        <v>2</v>
      </c>
      <c r="E1207" s="68" t="s">
        <v>15131</v>
      </c>
    </row>
    <row r="1208" spans="1:5" ht="15">
      <c r="A1208" s="64">
        <v>1207</v>
      </c>
      <c r="B1208" s="65">
        <v>11484</v>
      </c>
      <c r="C1208" s="66" t="s">
        <v>11831</v>
      </c>
      <c r="D1208" s="67">
        <v>3</v>
      </c>
      <c r="E1208" s="68" t="s">
        <v>10980</v>
      </c>
    </row>
    <row r="1209" spans="1:5" ht="15">
      <c r="A1209" s="64">
        <v>1208</v>
      </c>
      <c r="B1209" s="65">
        <v>11515</v>
      </c>
      <c r="C1209" s="66" t="s">
        <v>11832</v>
      </c>
      <c r="D1209" s="67">
        <v>4</v>
      </c>
      <c r="E1209" s="68" t="s">
        <v>10986</v>
      </c>
    </row>
    <row r="1210" spans="1:5" ht="15">
      <c r="A1210" s="64">
        <v>1209</v>
      </c>
      <c r="B1210" s="65">
        <v>11989</v>
      </c>
      <c r="C1210" s="66" t="s">
        <v>11833</v>
      </c>
      <c r="D1210" s="67">
        <v>5</v>
      </c>
      <c r="E1210" s="68" t="s">
        <v>10980</v>
      </c>
    </row>
    <row r="1211" spans="1:5" ht="15">
      <c r="A1211" s="64">
        <v>1210</v>
      </c>
      <c r="B1211" s="65">
        <v>12271</v>
      </c>
      <c r="C1211" s="66" t="s">
        <v>10534</v>
      </c>
      <c r="D1211" s="67">
        <v>6</v>
      </c>
      <c r="E1211" s="68" t="s">
        <v>10980</v>
      </c>
    </row>
    <row r="1212" spans="1:5" ht="15">
      <c r="A1212" s="64">
        <v>1211</v>
      </c>
      <c r="B1212" s="65">
        <v>12275</v>
      </c>
      <c r="C1212" s="66" t="s">
        <v>10535</v>
      </c>
      <c r="D1212" s="67">
        <v>7</v>
      </c>
      <c r="E1212" s="68" t="s">
        <v>10980</v>
      </c>
    </row>
    <row r="1213" spans="1:5" ht="15">
      <c r="A1213" s="64">
        <v>1212</v>
      </c>
      <c r="B1213" s="65">
        <v>13089</v>
      </c>
      <c r="C1213" s="66" t="s">
        <v>10536</v>
      </c>
      <c r="D1213" s="67">
        <v>8</v>
      </c>
      <c r="E1213" s="68" t="s">
        <v>10978</v>
      </c>
    </row>
    <row r="1214" spans="1:5" ht="15">
      <c r="A1214" s="64">
        <v>1213</v>
      </c>
      <c r="B1214" s="65">
        <v>13332</v>
      </c>
      <c r="C1214" s="66" t="s">
        <v>10537</v>
      </c>
      <c r="D1214" s="67">
        <v>9</v>
      </c>
      <c r="E1214" s="68" t="s">
        <v>10980</v>
      </c>
    </row>
    <row r="1215" spans="1:5" ht="15">
      <c r="A1215" s="64">
        <v>1214</v>
      </c>
      <c r="B1215" s="65">
        <v>13426</v>
      </c>
      <c r="C1215" s="66" t="s">
        <v>10538</v>
      </c>
      <c r="D1215" s="67">
        <v>10</v>
      </c>
      <c r="E1215" s="68" t="s">
        <v>10984</v>
      </c>
    </row>
    <row r="1216" spans="1:5" ht="15">
      <c r="A1216" s="64">
        <v>1215</v>
      </c>
      <c r="B1216" s="65">
        <v>14794</v>
      </c>
      <c r="C1216" s="66" t="s">
        <v>10539</v>
      </c>
      <c r="D1216" s="67">
        <v>11</v>
      </c>
      <c r="E1216" s="68" t="s">
        <v>13904</v>
      </c>
    </row>
    <row r="1217" spans="1:5" ht="15">
      <c r="A1217" s="64">
        <v>1216</v>
      </c>
      <c r="B1217" s="65">
        <v>14849</v>
      </c>
      <c r="C1217" s="66" t="s">
        <v>10540</v>
      </c>
      <c r="D1217" s="67">
        <v>12</v>
      </c>
      <c r="E1217" s="68" t="s">
        <v>10984</v>
      </c>
    </row>
    <row r="1218" spans="1:5" ht="15">
      <c r="A1218" s="64">
        <v>1217</v>
      </c>
      <c r="B1218" s="65">
        <v>14915</v>
      </c>
      <c r="C1218" s="66" t="s">
        <v>11834</v>
      </c>
      <c r="D1218" s="67">
        <v>13</v>
      </c>
      <c r="E1218" s="68" t="s">
        <v>10946</v>
      </c>
    </row>
    <row r="1219" spans="1:5" ht="15">
      <c r="A1219" s="64">
        <v>1218</v>
      </c>
      <c r="B1219" s="65">
        <v>14926</v>
      </c>
      <c r="C1219" s="66" t="s">
        <v>11835</v>
      </c>
      <c r="D1219" s="67">
        <v>14</v>
      </c>
      <c r="E1219" s="68" t="s">
        <v>12518</v>
      </c>
    </row>
    <row r="1220" spans="1:5" ht="15">
      <c r="A1220" s="64">
        <v>1219</v>
      </c>
      <c r="B1220" s="65">
        <v>14932</v>
      </c>
      <c r="C1220" s="66" t="s">
        <v>11836</v>
      </c>
      <c r="D1220" s="67">
        <v>15</v>
      </c>
      <c r="E1220" s="68" t="s">
        <v>12518</v>
      </c>
    </row>
    <row r="1221" spans="1:5" ht="15">
      <c r="A1221" s="64">
        <v>1220</v>
      </c>
      <c r="B1221" s="65">
        <v>14983</v>
      </c>
      <c r="C1221" s="66" t="s">
        <v>11837</v>
      </c>
      <c r="D1221" s="67">
        <v>16</v>
      </c>
      <c r="E1221" s="68" t="s">
        <v>13937</v>
      </c>
    </row>
    <row r="1222" spans="1:5" ht="15">
      <c r="A1222" s="64">
        <v>1221</v>
      </c>
      <c r="B1222" s="65">
        <v>16575</v>
      </c>
      <c r="C1222" s="66" t="s">
        <v>11838</v>
      </c>
      <c r="D1222" s="67">
        <v>17</v>
      </c>
      <c r="E1222" s="68" t="s">
        <v>10980</v>
      </c>
    </row>
    <row r="1223" spans="1:5" ht="15">
      <c r="A1223" s="64">
        <v>1222</v>
      </c>
      <c r="B1223" s="65">
        <v>16821</v>
      </c>
      <c r="C1223" s="66" t="s">
        <v>11839</v>
      </c>
      <c r="D1223" s="67">
        <v>18</v>
      </c>
      <c r="E1223" s="68" t="s">
        <v>10980</v>
      </c>
    </row>
    <row r="1224" spans="1:5" ht="15">
      <c r="A1224" s="64">
        <v>1223</v>
      </c>
      <c r="B1224" s="65">
        <v>17108</v>
      </c>
      <c r="C1224" s="66" t="s">
        <v>14515</v>
      </c>
      <c r="D1224" s="67">
        <v>19</v>
      </c>
      <c r="E1224" s="68" t="s">
        <v>10984</v>
      </c>
    </row>
    <row r="1225" spans="1:5" ht="15">
      <c r="A1225" s="64">
        <v>1224</v>
      </c>
      <c r="B1225" s="65">
        <v>17407</v>
      </c>
      <c r="C1225" s="66" t="s">
        <v>14516</v>
      </c>
      <c r="D1225" s="67">
        <v>20</v>
      </c>
      <c r="E1225" s="68" t="s">
        <v>15131</v>
      </c>
    </row>
    <row r="1226" spans="1:5" ht="15">
      <c r="A1226" s="64">
        <v>1225</v>
      </c>
      <c r="B1226" s="65">
        <v>17477</v>
      </c>
      <c r="C1226" s="66" t="s">
        <v>14517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14518</v>
      </c>
      <c r="D1227" s="67">
        <v>22</v>
      </c>
      <c r="E1227" s="68" t="s">
        <v>10980</v>
      </c>
    </row>
    <row r="1228" spans="1:5" ht="15">
      <c r="A1228" s="64">
        <v>1227</v>
      </c>
      <c r="B1228" s="65">
        <v>17981</v>
      </c>
      <c r="C1228" s="66" t="s">
        <v>14519</v>
      </c>
      <c r="D1228" s="67">
        <v>23</v>
      </c>
      <c r="E1228" s="68" t="s">
        <v>10984</v>
      </c>
    </row>
    <row r="1229" spans="1:5" ht="15">
      <c r="A1229" s="64">
        <v>1228</v>
      </c>
      <c r="B1229" s="65">
        <v>18077</v>
      </c>
      <c r="C1229" s="66" t="s">
        <v>14520</v>
      </c>
      <c r="D1229" s="67">
        <v>24</v>
      </c>
      <c r="E1229" s="68" t="s">
        <v>10984</v>
      </c>
    </row>
    <row r="1230" spans="1:5" ht="15">
      <c r="A1230" s="64">
        <v>1229</v>
      </c>
      <c r="B1230" s="65">
        <v>18260</v>
      </c>
      <c r="C1230" s="66" t="s">
        <v>14521</v>
      </c>
      <c r="D1230" s="67">
        <v>25</v>
      </c>
      <c r="E1230" s="68" t="s">
        <v>10980</v>
      </c>
    </row>
    <row r="1231" spans="1:5" ht="15">
      <c r="A1231" s="64">
        <v>1230</v>
      </c>
      <c r="B1231" s="65">
        <v>18296</v>
      </c>
      <c r="C1231" s="66" t="s">
        <v>14522</v>
      </c>
      <c r="D1231" s="67">
        <v>26</v>
      </c>
      <c r="E1231" s="68" t="s">
        <v>13908</v>
      </c>
    </row>
    <row r="1232" spans="1:5" ht="15">
      <c r="A1232" s="64">
        <v>1231</v>
      </c>
      <c r="B1232" s="65">
        <v>18361</v>
      </c>
      <c r="C1232" s="66" t="s">
        <v>14523</v>
      </c>
      <c r="D1232" s="67">
        <v>27</v>
      </c>
      <c r="E1232" s="68" t="s">
        <v>10982</v>
      </c>
    </row>
    <row r="1233" spans="1:5" ht="15">
      <c r="A1233" s="64">
        <v>1232</v>
      </c>
      <c r="B1233" s="65">
        <v>18427</v>
      </c>
      <c r="C1233" s="66" t="s">
        <v>14493</v>
      </c>
      <c r="D1233" s="67">
        <v>28</v>
      </c>
      <c r="E1233" s="68" t="s">
        <v>15131</v>
      </c>
    </row>
    <row r="1234" spans="1:5" ht="15">
      <c r="A1234" s="64">
        <v>1233</v>
      </c>
      <c r="B1234" s="65">
        <v>18643</v>
      </c>
      <c r="C1234" s="66" t="s">
        <v>14494</v>
      </c>
      <c r="D1234" s="67">
        <v>29</v>
      </c>
      <c r="E1234" s="68" t="s">
        <v>10980</v>
      </c>
    </row>
    <row r="1235" spans="1:5" ht="15">
      <c r="A1235" s="64">
        <v>1234</v>
      </c>
      <c r="B1235" s="65">
        <v>19199</v>
      </c>
      <c r="C1235" s="66" t="s">
        <v>14495</v>
      </c>
      <c r="D1235" s="67">
        <v>30</v>
      </c>
      <c r="E1235" s="68" t="s">
        <v>10986</v>
      </c>
    </row>
    <row r="1236" spans="1:5" ht="15">
      <c r="A1236" s="64">
        <v>1235</v>
      </c>
      <c r="B1236" s="65">
        <v>19545</v>
      </c>
      <c r="C1236" s="66" t="s">
        <v>14496</v>
      </c>
      <c r="D1236" s="67">
        <v>31</v>
      </c>
      <c r="E1236" s="68" t="s">
        <v>10978</v>
      </c>
    </row>
    <row r="1237" spans="1:5" ht="15">
      <c r="A1237" s="64">
        <v>1236</v>
      </c>
      <c r="B1237" s="65">
        <v>19546</v>
      </c>
      <c r="C1237" s="66" t="s">
        <v>14497</v>
      </c>
      <c r="D1237" s="67">
        <v>32</v>
      </c>
      <c r="E1237" s="68" t="s">
        <v>11268</v>
      </c>
    </row>
    <row r="1238" spans="1:5" ht="15">
      <c r="A1238" s="64">
        <v>1237</v>
      </c>
      <c r="B1238" s="65">
        <v>19648</v>
      </c>
      <c r="C1238" s="66" t="s">
        <v>14251</v>
      </c>
      <c r="D1238" s="67">
        <v>33</v>
      </c>
      <c r="E1238" s="68" t="s">
        <v>10980</v>
      </c>
    </row>
    <row r="1239" spans="1:5" ht="15">
      <c r="A1239" s="64">
        <v>1238</v>
      </c>
      <c r="B1239" s="65">
        <v>19796</v>
      </c>
      <c r="C1239" s="70" t="s">
        <v>14252</v>
      </c>
      <c r="D1239" s="67">
        <v>34</v>
      </c>
      <c r="E1239" s="68" t="s">
        <v>15128</v>
      </c>
    </row>
    <row r="1240" spans="1:5" ht="15">
      <c r="A1240" s="64">
        <v>1239</v>
      </c>
      <c r="B1240" s="65">
        <v>10025</v>
      </c>
      <c r="C1240" s="70" t="s">
        <v>14253</v>
      </c>
      <c r="D1240" s="67">
        <v>1</v>
      </c>
      <c r="E1240" s="68" t="s">
        <v>10980</v>
      </c>
    </row>
    <row r="1241" spans="1:5" ht="15">
      <c r="A1241" s="64">
        <v>1240</v>
      </c>
      <c r="B1241" s="65">
        <v>11322</v>
      </c>
      <c r="C1241" s="66" t="s">
        <v>14254</v>
      </c>
      <c r="D1241" s="67">
        <v>2</v>
      </c>
      <c r="E1241" s="68" t="s">
        <v>10984</v>
      </c>
    </row>
    <row r="1242" spans="1:5" ht="15">
      <c r="A1242" s="64">
        <v>1241</v>
      </c>
      <c r="B1242" s="65">
        <v>11625</v>
      </c>
      <c r="C1242" s="70" t="s">
        <v>14255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14256</v>
      </c>
      <c r="D1243" s="67">
        <v>4</v>
      </c>
      <c r="E1243" s="68" t="s">
        <v>10984</v>
      </c>
    </row>
    <row r="1244" spans="1:5" ht="15">
      <c r="A1244" s="64">
        <v>1243</v>
      </c>
      <c r="B1244" s="65">
        <v>12245</v>
      </c>
      <c r="C1244" s="70" t="s">
        <v>14257</v>
      </c>
      <c r="D1244" s="67">
        <v>5</v>
      </c>
      <c r="E1244" s="68" t="s">
        <v>10984</v>
      </c>
    </row>
    <row r="1245" spans="1:5" ht="15">
      <c r="A1245" s="64">
        <v>1244</v>
      </c>
      <c r="B1245" s="65">
        <v>12652</v>
      </c>
      <c r="C1245" s="66" t="s">
        <v>14258</v>
      </c>
      <c r="D1245" s="67">
        <v>6</v>
      </c>
      <c r="E1245" s="68" t="s">
        <v>15128</v>
      </c>
    </row>
    <row r="1246" spans="1:5" ht="15">
      <c r="A1246" s="64">
        <v>1245</v>
      </c>
      <c r="B1246" s="65">
        <v>12951</v>
      </c>
      <c r="C1246" s="70" t="s">
        <v>17652</v>
      </c>
      <c r="D1246" s="67">
        <v>7</v>
      </c>
      <c r="E1246" s="68" t="s">
        <v>10999</v>
      </c>
    </row>
    <row r="1247" spans="1:5" ht="15">
      <c r="A1247" s="64">
        <v>1246</v>
      </c>
      <c r="B1247" s="65">
        <v>14797</v>
      </c>
      <c r="C1247" s="70" t="s">
        <v>17653</v>
      </c>
      <c r="D1247" s="67">
        <v>8</v>
      </c>
      <c r="E1247" s="68" t="s">
        <v>15131</v>
      </c>
    </row>
    <row r="1248" spans="1:5" ht="15">
      <c r="A1248" s="64">
        <v>1247</v>
      </c>
      <c r="B1248" s="65">
        <v>14958</v>
      </c>
      <c r="C1248" s="66" t="s">
        <v>17654</v>
      </c>
      <c r="D1248" s="67">
        <v>9</v>
      </c>
      <c r="E1248" s="68" t="s">
        <v>11268</v>
      </c>
    </row>
    <row r="1249" spans="1:5" ht="15">
      <c r="A1249" s="64">
        <v>1248</v>
      </c>
      <c r="B1249" s="65">
        <v>16804</v>
      </c>
      <c r="C1249" s="66" t="s">
        <v>17655</v>
      </c>
      <c r="D1249" s="67">
        <v>10</v>
      </c>
      <c r="E1249" s="68" t="s">
        <v>10984</v>
      </c>
    </row>
    <row r="1250" spans="1:5" ht="15">
      <c r="A1250" s="64">
        <v>1249</v>
      </c>
      <c r="B1250" s="65">
        <v>17871</v>
      </c>
      <c r="C1250" s="66" t="s">
        <v>17656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17657</v>
      </c>
      <c r="D1251" s="67">
        <v>12</v>
      </c>
      <c r="E1251" s="68" t="s">
        <v>13904</v>
      </c>
    </row>
    <row r="1252" spans="1:5" ht="15">
      <c r="A1252" s="64">
        <v>1251</v>
      </c>
      <c r="B1252" s="65">
        <v>18648</v>
      </c>
      <c r="C1252" s="70" t="s">
        <v>17658</v>
      </c>
      <c r="D1252" s="67">
        <v>13</v>
      </c>
      <c r="E1252" s="68" t="s">
        <v>15131</v>
      </c>
    </row>
    <row r="1253" spans="1:5" ht="15">
      <c r="A1253" s="64">
        <v>1252</v>
      </c>
      <c r="B1253" s="65">
        <v>10036</v>
      </c>
      <c r="C1253" s="66" t="s">
        <v>17659</v>
      </c>
      <c r="D1253" s="67">
        <v>1</v>
      </c>
      <c r="E1253" s="68" t="s">
        <v>10986</v>
      </c>
    </row>
    <row r="1254" spans="1:5" ht="15">
      <c r="A1254" s="64">
        <v>1253</v>
      </c>
      <c r="B1254" s="65">
        <v>12290</v>
      </c>
      <c r="C1254" s="66" t="s">
        <v>17660</v>
      </c>
      <c r="D1254" s="67">
        <v>2</v>
      </c>
      <c r="E1254" s="68" t="s">
        <v>10999</v>
      </c>
    </row>
    <row r="1255" spans="1:5" ht="15">
      <c r="A1255" s="64">
        <v>1254</v>
      </c>
      <c r="B1255" s="65">
        <v>12382</v>
      </c>
      <c r="C1255" s="66" t="s">
        <v>18471</v>
      </c>
      <c r="D1255" s="67">
        <v>3</v>
      </c>
      <c r="E1255" s="68" t="s">
        <v>10999</v>
      </c>
    </row>
    <row r="1256" spans="1:5" ht="15">
      <c r="A1256" s="64">
        <v>1255</v>
      </c>
      <c r="B1256" s="65">
        <v>12412</v>
      </c>
      <c r="C1256" s="66" t="s">
        <v>18472</v>
      </c>
      <c r="D1256" s="67">
        <v>4</v>
      </c>
      <c r="E1256" s="68" t="s">
        <v>13904</v>
      </c>
    </row>
    <row r="1257" spans="1:5" ht="15">
      <c r="A1257" s="64">
        <v>1256</v>
      </c>
      <c r="B1257" s="65">
        <v>13051</v>
      </c>
      <c r="C1257" s="66" t="s">
        <v>11665</v>
      </c>
      <c r="D1257" s="67">
        <v>5</v>
      </c>
      <c r="E1257" s="68" t="s">
        <v>10980</v>
      </c>
    </row>
    <row r="1258" spans="1:5" ht="15">
      <c r="A1258" s="64">
        <v>1257</v>
      </c>
      <c r="B1258" s="65">
        <v>14981</v>
      </c>
      <c r="C1258" s="66" t="s">
        <v>11666</v>
      </c>
      <c r="D1258" s="67">
        <v>6</v>
      </c>
      <c r="E1258" s="68" t="s">
        <v>12518</v>
      </c>
    </row>
    <row r="1259" spans="1:5" ht="15">
      <c r="A1259" s="64">
        <v>1258</v>
      </c>
      <c r="B1259" s="65">
        <v>15281</v>
      </c>
      <c r="C1259" s="66" t="s">
        <v>11667</v>
      </c>
      <c r="D1259" s="67">
        <v>7</v>
      </c>
      <c r="E1259" s="68" t="s">
        <v>15128</v>
      </c>
    </row>
    <row r="1260" spans="1:5" ht="15">
      <c r="A1260" s="64">
        <v>1259</v>
      </c>
      <c r="B1260" s="65">
        <v>18611</v>
      </c>
      <c r="C1260" s="66" t="s">
        <v>11668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11669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11670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11671</v>
      </c>
      <c r="D1263" s="67">
        <v>2</v>
      </c>
      <c r="E1263" s="68" t="s">
        <v>10986</v>
      </c>
    </row>
    <row r="1264" spans="1:5" ht="15">
      <c r="A1264" s="64">
        <v>1263</v>
      </c>
      <c r="B1264" s="65">
        <v>13813</v>
      </c>
      <c r="C1264" s="66" t="s">
        <v>11672</v>
      </c>
      <c r="D1264" s="67">
        <v>3</v>
      </c>
      <c r="E1264" s="68" t="s">
        <v>10986</v>
      </c>
    </row>
    <row r="1265" spans="1:5" ht="15">
      <c r="A1265" s="64">
        <v>1264</v>
      </c>
      <c r="B1265" s="65">
        <v>14954</v>
      </c>
      <c r="C1265" s="70" t="s">
        <v>11673</v>
      </c>
      <c r="D1265" s="67">
        <v>4</v>
      </c>
      <c r="E1265" s="68" t="s">
        <v>10944</v>
      </c>
    </row>
    <row r="1266" spans="1:5" ht="15">
      <c r="A1266" s="64">
        <v>1265</v>
      </c>
      <c r="B1266" s="65">
        <v>15277</v>
      </c>
      <c r="C1266" s="66" t="s">
        <v>11674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11675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11676</v>
      </c>
      <c r="D1268" s="67">
        <v>7</v>
      </c>
      <c r="E1268" s="68" t="s">
        <v>10986</v>
      </c>
    </row>
    <row r="1269" spans="1:5" ht="15">
      <c r="A1269" s="64">
        <v>1268</v>
      </c>
      <c r="B1269" s="65">
        <v>18646</v>
      </c>
      <c r="C1269" s="66" t="s">
        <v>11677</v>
      </c>
      <c r="D1269" s="67">
        <v>8</v>
      </c>
      <c r="E1269" s="68" t="s">
        <v>10980</v>
      </c>
    </row>
    <row r="1270" spans="1:5" ht="15">
      <c r="A1270" s="64">
        <v>1269</v>
      </c>
      <c r="B1270" s="65">
        <v>18784</v>
      </c>
      <c r="C1270" s="70" t="s">
        <v>11678</v>
      </c>
      <c r="D1270" s="67">
        <v>9</v>
      </c>
      <c r="E1270" s="68" t="s">
        <v>10984</v>
      </c>
    </row>
    <row r="1271" spans="1:5" ht="15">
      <c r="A1271" s="64">
        <v>1270</v>
      </c>
      <c r="B1271" s="65">
        <v>18940</v>
      </c>
      <c r="C1271" s="66" t="s">
        <v>11679</v>
      </c>
      <c r="D1271" s="67">
        <v>10</v>
      </c>
      <c r="E1271" s="68" t="s">
        <v>10984</v>
      </c>
    </row>
    <row r="1272" spans="1:5" ht="15">
      <c r="A1272" s="64">
        <v>1271</v>
      </c>
      <c r="B1272" s="65">
        <v>11272</v>
      </c>
      <c r="C1272" s="66" t="s">
        <v>11680</v>
      </c>
      <c r="D1272" s="67">
        <v>1</v>
      </c>
      <c r="E1272" s="68" t="s">
        <v>10980</v>
      </c>
    </row>
    <row r="1273" spans="1:5" ht="15">
      <c r="A1273" s="64">
        <v>1272</v>
      </c>
      <c r="B1273" s="65">
        <v>11916</v>
      </c>
      <c r="C1273" s="66" t="s">
        <v>11681</v>
      </c>
      <c r="D1273" s="67">
        <v>2</v>
      </c>
      <c r="E1273" s="68" t="s">
        <v>10999</v>
      </c>
    </row>
    <row r="1274" spans="1:5" ht="15">
      <c r="A1274" s="64">
        <v>1273</v>
      </c>
      <c r="B1274" s="65">
        <v>13093</v>
      </c>
      <c r="C1274" s="66" t="s">
        <v>11682</v>
      </c>
      <c r="D1274" s="67">
        <v>3</v>
      </c>
      <c r="E1274" s="68" t="s">
        <v>10986</v>
      </c>
    </row>
    <row r="1275" spans="1:5" ht="15">
      <c r="A1275" s="64">
        <v>1274</v>
      </c>
      <c r="B1275" s="65">
        <v>17062</v>
      </c>
      <c r="C1275" s="66" t="s">
        <v>11683</v>
      </c>
      <c r="D1275" s="67">
        <v>4</v>
      </c>
      <c r="E1275" s="68" t="s">
        <v>10999</v>
      </c>
    </row>
    <row r="1276" spans="1:5" ht="15">
      <c r="A1276" s="64">
        <v>1275</v>
      </c>
      <c r="B1276" s="65">
        <v>17363</v>
      </c>
      <c r="C1276" s="66" t="s">
        <v>11684</v>
      </c>
      <c r="D1276" s="67">
        <v>5</v>
      </c>
      <c r="E1276" s="68" t="s">
        <v>10980</v>
      </c>
    </row>
    <row r="1277" spans="1:5" ht="15">
      <c r="A1277" s="64">
        <v>1276</v>
      </c>
      <c r="B1277" s="65">
        <v>17594</v>
      </c>
      <c r="C1277" s="66" t="s">
        <v>11685</v>
      </c>
      <c r="D1277" s="67">
        <v>6</v>
      </c>
      <c r="E1277" s="68" t="s">
        <v>10980</v>
      </c>
    </row>
    <row r="1278" spans="1:5" ht="15">
      <c r="A1278" s="64">
        <v>1277</v>
      </c>
      <c r="B1278" s="65">
        <v>18087</v>
      </c>
      <c r="C1278" s="66" t="s">
        <v>11686</v>
      </c>
      <c r="D1278" s="67">
        <v>7</v>
      </c>
      <c r="E1278" s="68" t="s">
        <v>10980</v>
      </c>
    </row>
    <row r="1279" spans="1:5" ht="15">
      <c r="A1279" s="64">
        <v>1278</v>
      </c>
      <c r="B1279" s="65">
        <v>18705</v>
      </c>
      <c r="C1279" s="66" t="s">
        <v>11687</v>
      </c>
      <c r="D1279" s="67">
        <v>8</v>
      </c>
      <c r="E1279" s="68" t="s">
        <v>10984</v>
      </c>
    </row>
    <row r="1280" spans="1:5" ht="15">
      <c r="A1280" s="64">
        <v>1279</v>
      </c>
      <c r="B1280" s="65">
        <v>18721</v>
      </c>
      <c r="C1280" s="66" t="s">
        <v>11688</v>
      </c>
      <c r="D1280" s="67">
        <v>9</v>
      </c>
      <c r="E1280" s="68" t="s">
        <v>10980</v>
      </c>
    </row>
    <row r="1281" spans="1:5" ht="15">
      <c r="A1281" s="64">
        <v>1280</v>
      </c>
      <c r="B1281" s="65">
        <v>18951</v>
      </c>
      <c r="C1281" s="66" t="s">
        <v>11689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11690</v>
      </c>
      <c r="D1282" s="67">
        <v>11</v>
      </c>
      <c r="E1282" s="68" t="s">
        <v>15131</v>
      </c>
    </row>
    <row r="1283" spans="1:5" ht="15">
      <c r="A1283" s="64">
        <v>1282</v>
      </c>
      <c r="B1283" s="65">
        <v>19304</v>
      </c>
      <c r="C1283" s="66" t="s">
        <v>11691</v>
      </c>
      <c r="D1283" s="67">
        <v>12</v>
      </c>
      <c r="E1283" s="68" t="s">
        <v>10984</v>
      </c>
    </row>
    <row r="1284" spans="1:5" ht="15">
      <c r="A1284" s="64">
        <v>1283</v>
      </c>
      <c r="B1284" s="65">
        <v>19366</v>
      </c>
      <c r="C1284" s="66" t="s">
        <v>11692</v>
      </c>
      <c r="D1284" s="67">
        <v>13</v>
      </c>
      <c r="E1284" s="68" t="s">
        <v>10980</v>
      </c>
    </row>
    <row r="1285" spans="1:5" ht="15">
      <c r="A1285" s="64">
        <v>1284</v>
      </c>
      <c r="B1285" s="65">
        <v>19761</v>
      </c>
      <c r="C1285" s="66" t="s">
        <v>16600</v>
      </c>
      <c r="D1285" s="67">
        <v>14</v>
      </c>
      <c r="E1285" s="68" t="s">
        <v>10999</v>
      </c>
    </row>
    <row r="1286" spans="1:5" ht="15">
      <c r="A1286" s="64">
        <v>1285</v>
      </c>
      <c r="B1286" s="65">
        <v>10030</v>
      </c>
      <c r="C1286" s="66" t="s">
        <v>11693</v>
      </c>
      <c r="D1286" s="67">
        <v>1</v>
      </c>
      <c r="E1286" s="68" t="s">
        <v>10982</v>
      </c>
    </row>
    <row r="1287" spans="1:5" ht="15">
      <c r="A1287" s="64">
        <v>1286</v>
      </c>
      <c r="B1287" s="65">
        <v>11486</v>
      </c>
      <c r="C1287" s="66" t="s">
        <v>11694</v>
      </c>
      <c r="D1287" s="67">
        <v>2</v>
      </c>
      <c r="E1287" s="68" t="s">
        <v>10999</v>
      </c>
    </row>
    <row r="1288" spans="1:5" ht="15">
      <c r="A1288" s="64">
        <v>1287</v>
      </c>
      <c r="B1288" s="65">
        <v>12349</v>
      </c>
      <c r="C1288" s="66" t="s">
        <v>13058</v>
      </c>
      <c r="D1288" s="67">
        <v>3</v>
      </c>
      <c r="E1288" s="68" t="s">
        <v>10999</v>
      </c>
    </row>
    <row r="1289" spans="1:5" ht="15">
      <c r="A1289" s="64">
        <v>1288</v>
      </c>
      <c r="B1289" s="65">
        <v>12358</v>
      </c>
      <c r="C1289" s="66" t="s">
        <v>13059</v>
      </c>
      <c r="D1289" s="67">
        <v>4</v>
      </c>
      <c r="E1289" s="68" t="s">
        <v>13904</v>
      </c>
    </row>
    <row r="1290" spans="1:5" ht="15">
      <c r="A1290" s="64">
        <v>1289</v>
      </c>
      <c r="B1290" s="65">
        <v>12593</v>
      </c>
      <c r="C1290" s="66" t="s">
        <v>13060</v>
      </c>
      <c r="D1290" s="67">
        <v>5</v>
      </c>
      <c r="E1290" s="68" t="s">
        <v>10984</v>
      </c>
    </row>
    <row r="1291" spans="1:5" ht="15">
      <c r="A1291" s="64">
        <v>1290</v>
      </c>
      <c r="B1291" s="65">
        <v>12694</v>
      </c>
      <c r="C1291" s="66" t="s">
        <v>13061</v>
      </c>
      <c r="D1291" s="67">
        <v>6</v>
      </c>
      <c r="E1291" s="68" t="s">
        <v>10986</v>
      </c>
    </row>
    <row r="1292" spans="1:5" ht="15">
      <c r="A1292" s="64">
        <v>1291</v>
      </c>
      <c r="B1292" s="65">
        <v>12712</v>
      </c>
      <c r="C1292" s="66" t="s">
        <v>13062</v>
      </c>
      <c r="D1292" s="67">
        <v>7</v>
      </c>
      <c r="E1292" s="68" t="s">
        <v>10986</v>
      </c>
    </row>
    <row r="1293" spans="1:5" ht="15">
      <c r="A1293" s="64">
        <v>1292</v>
      </c>
      <c r="B1293" s="65">
        <v>14035</v>
      </c>
      <c r="C1293" s="66" t="s">
        <v>13063</v>
      </c>
      <c r="D1293" s="67">
        <v>8</v>
      </c>
      <c r="E1293" s="68" t="s">
        <v>10976</v>
      </c>
    </row>
    <row r="1294" spans="1:5" ht="15">
      <c r="A1294" s="64">
        <v>1293</v>
      </c>
      <c r="B1294" s="65">
        <v>14814</v>
      </c>
      <c r="C1294" s="66" t="s">
        <v>13064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13065</v>
      </c>
      <c r="D1295" s="67">
        <v>10</v>
      </c>
      <c r="E1295" s="68" t="s">
        <v>10944</v>
      </c>
    </row>
    <row r="1296" spans="1:5" ht="15">
      <c r="A1296" s="64">
        <v>1295</v>
      </c>
      <c r="B1296" s="65">
        <v>15034</v>
      </c>
      <c r="C1296" s="66" t="s">
        <v>13066</v>
      </c>
      <c r="D1296" s="67">
        <v>11</v>
      </c>
      <c r="E1296" s="68" t="s">
        <v>10982</v>
      </c>
    </row>
    <row r="1297" spans="1:5" ht="15">
      <c r="A1297" s="64">
        <v>1296</v>
      </c>
      <c r="B1297" s="65">
        <v>15319</v>
      </c>
      <c r="C1297" s="66" t="s">
        <v>13067</v>
      </c>
      <c r="D1297" s="67">
        <v>12</v>
      </c>
      <c r="E1297" s="68" t="s">
        <v>15128</v>
      </c>
    </row>
    <row r="1298" spans="1:5" ht="15">
      <c r="A1298" s="64">
        <v>1297</v>
      </c>
      <c r="B1298" s="65">
        <v>17803</v>
      </c>
      <c r="C1298" s="66" t="s">
        <v>13068</v>
      </c>
      <c r="D1298" s="67">
        <v>13</v>
      </c>
      <c r="E1298" s="68" t="s">
        <v>12518</v>
      </c>
    </row>
    <row r="1299" spans="1:5" ht="15">
      <c r="A1299" s="64">
        <v>1298</v>
      </c>
      <c r="B1299" s="65">
        <v>19009</v>
      </c>
      <c r="C1299" s="66" t="s">
        <v>13069</v>
      </c>
      <c r="D1299" s="67">
        <v>14</v>
      </c>
      <c r="E1299" s="68" t="s">
        <v>10986</v>
      </c>
    </row>
    <row r="1300" spans="1:5" ht="15">
      <c r="A1300" s="64">
        <v>1299</v>
      </c>
      <c r="B1300" s="65">
        <v>19036</v>
      </c>
      <c r="C1300" s="70" t="s">
        <v>13070</v>
      </c>
      <c r="D1300" s="67">
        <v>15</v>
      </c>
      <c r="E1300" s="68" t="s">
        <v>10980</v>
      </c>
    </row>
    <row r="1301" spans="1:5" ht="15">
      <c r="A1301" s="64">
        <v>1300</v>
      </c>
      <c r="B1301" s="65">
        <v>19537</v>
      </c>
      <c r="C1301" s="66" t="s">
        <v>13071</v>
      </c>
      <c r="D1301" s="67">
        <v>16</v>
      </c>
      <c r="E1301" s="68" t="s">
        <v>10982</v>
      </c>
    </row>
    <row r="1302" spans="1:5" ht="15">
      <c r="A1302" s="64">
        <v>1301</v>
      </c>
      <c r="B1302" s="65">
        <v>11878</v>
      </c>
      <c r="C1302" s="66" t="s">
        <v>13072</v>
      </c>
      <c r="D1302" s="67">
        <v>1</v>
      </c>
      <c r="E1302" s="68" t="s">
        <v>15131</v>
      </c>
    </row>
    <row r="1303" spans="1:5" ht="15">
      <c r="A1303" s="64">
        <v>1302</v>
      </c>
      <c r="B1303" s="65">
        <v>12251</v>
      </c>
      <c r="C1303" s="66" t="s">
        <v>14504</v>
      </c>
      <c r="D1303" s="67">
        <v>2</v>
      </c>
      <c r="E1303" s="68" t="s">
        <v>13908</v>
      </c>
    </row>
    <row r="1304" spans="1:5" ht="15">
      <c r="A1304" s="64">
        <v>1303</v>
      </c>
      <c r="B1304" s="65">
        <v>12295</v>
      </c>
      <c r="C1304" s="66" t="s">
        <v>14505</v>
      </c>
      <c r="D1304" s="67">
        <v>3</v>
      </c>
      <c r="E1304" s="68" t="s">
        <v>13904</v>
      </c>
    </row>
    <row r="1305" spans="1:5" ht="15">
      <c r="A1305" s="64">
        <v>1304</v>
      </c>
      <c r="B1305" s="65">
        <v>12385</v>
      </c>
      <c r="C1305" s="66" t="s">
        <v>14506</v>
      </c>
      <c r="D1305" s="67">
        <v>4</v>
      </c>
      <c r="E1305" s="68" t="s">
        <v>10982</v>
      </c>
    </row>
    <row r="1306" spans="1:5" ht="15">
      <c r="A1306" s="64">
        <v>1305</v>
      </c>
      <c r="B1306" s="65">
        <v>12408</v>
      </c>
      <c r="C1306" s="66" t="s">
        <v>14507</v>
      </c>
      <c r="D1306" s="67">
        <v>5</v>
      </c>
      <c r="E1306" s="68" t="s">
        <v>13904</v>
      </c>
    </row>
    <row r="1307" spans="1:5" ht="15">
      <c r="A1307" s="64">
        <v>1306</v>
      </c>
      <c r="B1307" s="65">
        <v>12993</v>
      </c>
      <c r="C1307" s="66" t="s">
        <v>14508</v>
      </c>
      <c r="D1307" s="67">
        <v>6</v>
      </c>
      <c r="E1307" s="68" t="s">
        <v>10976</v>
      </c>
    </row>
    <row r="1308" spans="1:5" ht="15">
      <c r="A1308" s="64">
        <v>1307</v>
      </c>
      <c r="B1308" s="65">
        <v>14457</v>
      </c>
      <c r="C1308" s="70" t="s">
        <v>14509</v>
      </c>
      <c r="D1308" s="67">
        <v>7</v>
      </c>
      <c r="E1308" s="68" t="s">
        <v>10996</v>
      </c>
    </row>
    <row r="1309" spans="1:5" ht="15">
      <c r="A1309" s="64">
        <v>1308</v>
      </c>
      <c r="B1309" s="65">
        <v>16253</v>
      </c>
      <c r="C1309" s="66" t="s">
        <v>14510</v>
      </c>
      <c r="D1309" s="67">
        <v>8</v>
      </c>
      <c r="E1309" s="68" t="s">
        <v>10991</v>
      </c>
    </row>
    <row r="1310" spans="1:5" ht="15">
      <c r="A1310" s="64">
        <v>1309</v>
      </c>
      <c r="B1310" s="65">
        <v>16825</v>
      </c>
      <c r="C1310" s="66" t="s">
        <v>14511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14512</v>
      </c>
      <c r="D1311" s="67">
        <v>10</v>
      </c>
      <c r="E1311" s="68" t="s">
        <v>13904</v>
      </c>
    </row>
    <row r="1312" spans="1:5" ht="15">
      <c r="A1312" s="64">
        <v>1311</v>
      </c>
      <c r="B1312" s="65">
        <v>18216</v>
      </c>
      <c r="C1312" s="66" t="s">
        <v>14513</v>
      </c>
      <c r="D1312" s="67">
        <v>11</v>
      </c>
      <c r="E1312" s="68" t="s">
        <v>10980</v>
      </c>
    </row>
    <row r="1313" spans="1:5" ht="15">
      <c r="A1313" s="64">
        <v>1312</v>
      </c>
      <c r="B1313" s="65">
        <v>18292</v>
      </c>
      <c r="C1313" s="66" t="s">
        <v>14514</v>
      </c>
      <c r="D1313" s="67">
        <v>12</v>
      </c>
      <c r="E1313" s="68" t="s">
        <v>10991</v>
      </c>
    </row>
    <row r="1314" spans="1:5" ht="15">
      <c r="A1314" s="64">
        <v>1313</v>
      </c>
      <c r="B1314" s="65">
        <v>18294</v>
      </c>
      <c r="C1314" s="66" t="s">
        <v>15506</v>
      </c>
      <c r="D1314" s="67">
        <v>13</v>
      </c>
      <c r="E1314" s="68" t="s">
        <v>10982</v>
      </c>
    </row>
    <row r="1315" spans="1:5" ht="15">
      <c r="A1315" s="64">
        <v>1314</v>
      </c>
      <c r="B1315" s="65">
        <v>18305</v>
      </c>
      <c r="C1315" s="66" t="s">
        <v>15507</v>
      </c>
      <c r="D1315" s="67">
        <v>14</v>
      </c>
      <c r="E1315" s="68" t="s">
        <v>13904</v>
      </c>
    </row>
    <row r="1316" spans="1:5" ht="15">
      <c r="A1316" s="64">
        <v>1315</v>
      </c>
      <c r="B1316" s="65">
        <v>18422</v>
      </c>
      <c r="C1316" s="70" t="s">
        <v>15508</v>
      </c>
      <c r="D1316" s="67">
        <v>15</v>
      </c>
      <c r="E1316" s="68" t="s">
        <v>15131</v>
      </c>
    </row>
    <row r="1317" spans="1:5" ht="15">
      <c r="A1317" s="64">
        <v>1316</v>
      </c>
      <c r="B1317" s="65">
        <v>19306</v>
      </c>
      <c r="C1317" s="66" t="s">
        <v>15509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15510</v>
      </c>
      <c r="D1318" s="67">
        <v>17</v>
      </c>
      <c r="E1318" s="68" t="s">
        <v>10978</v>
      </c>
    </row>
    <row r="1319" spans="1:5" ht="15">
      <c r="A1319" s="64">
        <v>1318</v>
      </c>
      <c r="B1319" s="65">
        <v>19784</v>
      </c>
      <c r="C1319" s="66" t="s">
        <v>15511</v>
      </c>
      <c r="D1319" s="67">
        <v>18</v>
      </c>
      <c r="E1319" s="68" t="s">
        <v>10978</v>
      </c>
    </row>
    <row r="1320" spans="1:5" ht="15">
      <c r="A1320" s="64">
        <v>1319</v>
      </c>
      <c r="B1320" s="65">
        <v>19786</v>
      </c>
      <c r="C1320" s="66" t="s">
        <v>15512</v>
      </c>
      <c r="D1320" s="67">
        <v>19</v>
      </c>
      <c r="E1320" s="68" t="s">
        <v>10944</v>
      </c>
    </row>
    <row r="1321" spans="1:5" ht="15">
      <c r="A1321" s="64">
        <v>1320</v>
      </c>
      <c r="B1321" s="65">
        <v>19791</v>
      </c>
      <c r="C1321" s="66" t="s">
        <v>15513</v>
      </c>
      <c r="D1321" s="67">
        <v>20</v>
      </c>
      <c r="E1321" s="68" t="s">
        <v>10944</v>
      </c>
    </row>
    <row r="1322" spans="1:5" ht="15">
      <c r="A1322" s="64">
        <v>1321</v>
      </c>
      <c r="B1322" s="65">
        <v>10534</v>
      </c>
      <c r="C1322" s="66" t="s">
        <v>15514</v>
      </c>
      <c r="D1322" s="67">
        <v>1</v>
      </c>
      <c r="E1322" s="68" t="s">
        <v>10999</v>
      </c>
    </row>
    <row r="1323" spans="1:5" ht="15">
      <c r="A1323" s="64">
        <v>1322</v>
      </c>
      <c r="B1323" s="65">
        <v>11157</v>
      </c>
      <c r="C1323" s="66" t="s">
        <v>15515</v>
      </c>
      <c r="D1323" s="67">
        <v>2</v>
      </c>
      <c r="E1323" s="68" t="s">
        <v>10999</v>
      </c>
    </row>
    <row r="1324" spans="1:5" ht="15">
      <c r="A1324" s="64">
        <v>1323</v>
      </c>
      <c r="B1324" s="65">
        <v>11163</v>
      </c>
      <c r="C1324" s="70" t="s">
        <v>15516</v>
      </c>
      <c r="D1324" s="67">
        <v>3</v>
      </c>
      <c r="E1324" s="68" t="s">
        <v>10986</v>
      </c>
    </row>
    <row r="1325" spans="1:5" ht="15">
      <c r="A1325" s="64">
        <v>1324</v>
      </c>
      <c r="B1325" s="65">
        <v>11333</v>
      </c>
      <c r="C1325" s="66" t="s">
        <v>15517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15518</v>
      </c>
      <c r="D1326" s="67">
        <v>5</v>
      </c>
      <c r="E1326" s="68" t="s">
        <v>10986</v>
      </c>
    </row>
    <row r="1327" spans="1:5" ht="15">
      <c r="A1327" s="64">
        <v>1326</v>
      </c>
      <c r="B1327" s="65">
        <v>11925</v>
      </c>
      <c r="C1327" s="66" t="s">
        <v>15519</v>
      </c>
      <c r="D1327" s="67">
        <v>6</v>
      </c>
      <c r="E1327" s="68" t="s">
        <v>10986</v>
      </c>
    </row>
    <row r="1328" spans="1:5" ht="15">
      <c r="A1328" s="64">
        <v>1327</v>
      </c>
      <c r="B1328" s="65">
        <v>12003</v>
      </c>
      <c r="C1328" s="66" t="s">
        <v>15520</v>
      </c>
      <c r="D1328" s="67">
        <v>7</v>
      </c>
      <c r="E1328" s="68" t="s">
        <v>10999</v>
      </c>
    </row>
    <row r="1329" spans="1:5" ht="15">
      <c r="A1329" s="64">
        <v>1328</v>
      </c>
      <c r="B1329" s="65">
        <v>12008</v>
      </c>
      <c r="C1329" s="66" t="s">
        <v>15521</v>
      </c>
      <c r="D1329" s="67">
        <v>8</v>
      </c>
      <c r="E1329" s="68" t="s">
        <v>10999</v>
      </c>
    </row>
    <row r="1330" spans="1:5" ht="15">
      <c r="A1330" s="64">
        <v>1329</v>
      </c>
      <c r="B1330" s="65">
        <v>12088</v>
      </c>
      <c r="C1330" s="70" t="s">
        <v>15522</v>
      </c>
      <c r="D1330" s="67">
        <v>9</v>
      </c>
      <c r="E1330" s="68" t="s">
        <v>10980</v>
      </c>
    </row>
    <row r="1331" spans="1:5" ht="15">
      <c r="A1331" s="64">
        <v>1330</v>
      </c>
      <c r="B1331" s="65">
        <v>12121</v>
      </c>
      <c r="C1331" s="66" t="s">
        <v>14242</v>
      </c>
      <c r="D1331" s="67">
        <v>10</v>
      </c>
      <c r="E1331" s="68" t="s">
        <v>10986</v>
      </c>
    </row>
    <row r="1332" spans="1:5" ht="15">
      <c r="A1332" s="64">
        <v>1331</v>
      </c>
      <c r="B1332" s="65">
        <v>12123</v>
      </c>
      <c r="C1332" s="70" t="s">
        <v>14243</v>
      </c>
      <c r="D1332" s="67">
        <v>11</v>
      </c>
      <c r="E1332" s="68" t="s">
        <v>10984</v>
      </c>
    </row>
    <row r="1333" spans="1:5" ht="15">
      <c r="A1333" s="64">
        <v>1332</v>
      </c>
      <c r="B1333" s="65">
        <v>12284</v>
      </c>
      <c r="C1333" s="66" t="s">
        <v>14244</v>
      </c>
      <c r="D1333" s="67">
        <v>12</v>
      </c>
      <c r="E1333" s="68" t="s">
        <v>10980</v>
      </c>
    </row>
    <row r="1334" spans="1:5" ht="15">
      <c r="A1334" s="64">
        <v>1333</v>
      </c>
      <c r="B1334" s="65">
        <v>12286</v>
      </c>
      <c r="C1334" s="66" t="s">
        <v>14245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14246</v>
      </c>
      <c r="D1335" s="67">
        <v>14</v>
      </c>
      <c r="E1335" s="68" t="s">
        <v>10980</v>
      </c>
    </row>
    <row r="1336" spans="1:5" ht="15">
      <c r="A1336" s="64">
        <v>1335</v>
      </c>
      <c r="B1336" s="65">
        <v>12567</v>
      </c>
      <c r="C1336" s="66" t="s">
        <v>14247</v>
      </c>
      <c r="D1336" s="67">
        <v>15</v>
      </c>
      <c r="E1336" s="68" t="s">
        <v>10980</v>
      </c>
    </row>
    <row r="1337" spans="1:5" ht="15">
      <c r="A1337" s="64">
        <v>1336</v>
      </c>
      <c r="B1337" s="65">
        <v>12774</v>
      </c>
      <c r="C1337" s="66" t="s">
        <v>14248</v>
      </c>
      <c r="D1337" s="67">
        <v>16</v>
      </c>
      <c r="E1337" s="68" t="s">
        <v>10986</v>
      </c>
    </row>
    <row r="1338" spans="1:5" ht="15">
      <c r="A1338" s="64">
        <v>1337</v>
      </c>
      <c r="B1338" s="65">
        <v>12922</v>
      </c>
      <c r="C1338" s="66" t="s">
        <v>14249</v>
      </c>
      <c r="D1338" s="67">
        <v>17</v>
      </c>
      <c r="E1338" s="68" t="s">
        <v>10999</v>
      </c>
    </row>
    <row r="1339" spans="1:5" ht="15">
      <c r="A1339" s="64">
        <v>1338</v>
      </c>
      <c r="B1339" s="65">
        <v>13087</v>
      </c>
      <c r="C1339" s="66" t="s">
        <v>14250</v>
      </c>
      <c r="D1339" s="67">
        <v>18</v>
      </c>
      <c r="E1339" s="68" t="s">
        <v>15128</v>
      </c>
    </row>
    <row r="1340" spans="1:5" ht="15">
      <c r="A1340" s="64">
        <v>1339</v>
      </c>
      <c r="B1340" s="65">
        <v>13150</v>
      </c>
      <c r="C1340" s="70" t="s">
        <v>15267</v>
      </c>
      <c r="D1340" s="67">
        <v>19</v>
      </c>
      <c r="E1340" s="68" t="s">
        <v>15128</v>
      </c>
    </row>
    <row r="1341" spans="1:5" ht="15">
      <c r="A1341" s="64">
        <v>1340</v>
      </c>
      <c r="B1341" s="65">
        <v>13415</v>
      </c>
      <c r="C1341" s="66" t="s">
        <v>15268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15269</v>
      </c>
      <c r="D1342" s="67">
        <v>21</v>
      </c>
      <c r="E1342" s="68" t="s">
        <v>10984</v>
      </c>
    </row>
    <row r="1343" spans="1:5" ht="15">
      <c r="A1343" s="64">
        <v>1342</v>
      </c>
      <c r="B1343" s="65">
        <v>15151</v>
      </c>
      <c r="C1343" s="66" t="s">
        <v>15270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15271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15272</v>
      </c>
      <c r="D1345" s="67">
        <v>24</v>
      </c>
      <c r="E1345" s="68" t="s">
        <v>10980</v>
      </c>
    </row>
    <row r="1346" spans="1:5" ht="15">
      <c r="A1346" s="64">
        <v>1345</v>
      </c>
      <c r="B1346" s="65">
        <v>15942</v>
      </c>
      <c r="C1346" s="66" t="s">
        <v>15273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14261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14262</v>
      </c>
      <c r="D1348" s="67">
        <v>27</v>
      </c>
      <c r="E1348" s="68" t="s">
        <v>10946</v>
      </c>
    </row>
    <row r="1349" spans="1:5" ht="15">
      <c r="A1349" s="64">
        <v>1348</v>
      </c>
      <c r="B1349" s="65">
        <v>16701</v>
      </c>
      <c r="C1349" s="70" t="s">
        <v>14263</v>
      </c>
      <c r="D1349" s="67">
        <v>28</v>
      </c>
      <c r="E1349" s="68" t="s">
        <v>10980</v>
      </c>
    </row>
    <row r="1350" spans="1:5" ht="15">
      <c r="A1350" s="64">
        <v>1349</v>
      </c>
      <c r="B1350" s="65">
        <v>16740</v>
      </c>
      <c r="C1350" s="66" t="s">
        <v>14264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14265</v>
      </c>
      <c r="D1351" s="67">
        <v>30</v>
      </c>
      <c r="E1351" s="68" t="s">
        <v>10999</v>
      </c>
    </row>
    <row r="1352" spans="1:5" ht="15">
      <c r="A1352" s="64">
        <v>1351</v>
      </c>
      <c r="B1352" s="65">
        <v>16942</v>
      </c>
      <c r="C1352" s="66" t="s">
        <v>12862</v>
      </c>
      <c r="D1352" s="67">
        <v>31</v>
      </c>
      <c r="E1352" s="68" t="s">
        <v>10980</v>
      </c>
    </row>
    <row r="1353" spans="1:5" ht="15">
      <c r="A1353" s="64">
        <v>1352</v>
      </c>
      <c r="B1353" s="65">
        <v>17154</v>
      </c>
      <c r="C1353" s="66" t="s">
        <v>12863</v>
      </c>
      <c r="D1353" s="67">
        <v>32</v>
      </c>
      <c r="E1353" s="68" t="s">
        <v>10980</v>
      </c>
    </row>
    <row r="1354" spans="1:5" ht="15">
      <c r="A1354" s="64">
        <v>1353</v>
      </c>
      <c r="B1354" s="65">
        <v>17361</v>
      </c>
      <c r="C1354" s="66" t="s">
        <v>12864</v>
      </c>
      <c r="D1354" s="67">
        <v>33</v>
      </c>
      <c r="E1354" s="68" t="s">
        <v>10986</v>
      </c>
    </row>
    <row r="1355" spans="1:5" ht="15">
      <c r="A1355" s="64">
        <v>1354</v>
      </c>
      <c r="B1355" s="65">
        <v>17586</v>
      </c>
      <c r="C1355" s="66" t="s">
        <v>12865</v>
      </c>
      <c r="D1355" s="67">
        <v>34</v>
      </c>
      <c r="E1355" s="68" t="s">
        <v>10986</v>
      </c>
    </row>
    <row r="1356" spans="1:5" ht="15">
      <c r="A1356" s="64">
        <v>1355</v>
      </c>
      <c r="B1356" s="65">
        <v>17777</v>
      </c>
      <c r="C1356" s="66" t="s">
        <v>12866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12867</v>
      </c>
      <c r="D1357" s="67">
        <v>36</v>
      </c>
      <c r="E1357" s="68" t="s">
        <v>10986</v>
      </c>
    </row>
    <row r="1358" spans="1:5" ht="15">
      <c r="A1358" s="64">
        <v>1357</v>
      </c>
      <c r="B1358" s="65">
        <v>17836</v>
      </c>
      <c r="C1358" s="66" t="s">
        <v>12868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12869</v>
      </c>
      <c r="D1359" s="67">
        <v>38</v>
      </c>
      <c r="E1359" s="68" t="s">
        <v>10984</v>
      </c>
    </row>
    <row r="1360" spans="1:5" ht="15">
      <c r="A1360" s="64">
        <v>1359</v>
      </c>
      <c r="B1360" s="65">
        <v>18357</v>
      </c>
      <c r="C1360" s="66" t="s">
        <v>12870</v>
      </c>
      <c r="D1360" s="67">
        <v>39</v>
      </c>
      <c r="E1360" s="68" t="s">
        <v>10984</v>
      </c>
    </row>
    <row r="1361" spans="1:5" ht="15">
      <c r="A1361" s="64">
        <v>1360</v>
      </c>
      <c r="B1361" s="65">
        <v>18391</v>
      </c>
      <c r="C1361" s="66" t="s">
        <v>12871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12872</v>
      </c>
      <c r="D1362" s="67">
        <v>41</v>
      </c>
      <c r="E1362" s="68" t="s">
        <v>10984</v>
      </c>
    </row>
    <row r="1363" spans="1:5" ht="15">
      <c r="A1363" s="64">
        <v>1362</v>
      </c>
      <c r="B1363" s="65">
        <v>18665</v>
      </c>
      <c r="C1363" s="66" t="s">
        <v>12873</v>
      </c>
      <c r="D1363" s="67">
        <v>42</v>
      </c>
      <c r="E1363" s="68" t="s">
        <v>10986</v>
      </c>
    </row>
    <row r="1364" spans="1:5" ht="15">
      <c r="A1364" s="64">
        <v>1363</v>
      </c>
      <c r="B1364" s="65">
        <v>18918</v>
      </c>
      <c r="C1364" s="66" t="s">
        <v>12874</v>
      </c>
      <c r="D1364" s="67">
        <v>43</v>
      </c>
      <c r="E1364" s="68" t="s">
        <v>13904</v>
      </c>
    </row>
    <row r="1365" spans="1:5" ht="15">
      <c r="A1365" s="64">
        <v>1364</v>
      </c>
      <c r="B1365" s="65">
        <v>18998</v>
      </c>
      <c r="C1365" s="66" t="s">
        <v>14562</v>
      </c>
      <c r="D1365" s="67">
        <v>44</v>
      </c>
      <c r="E1365" s="68" t="s">
        <v>10984</v>
      </c>
    </row>
    <row r="1366" spans="1:5" ht="15">
      <c r="A1366" s="64">
        <v>1365</v>
      </c>
      <c r="B1366" s="65">
        <v>19010</v>
      </c>
      <c r="C1366" s="70" t="s">
        <v>14563</v>
      </c>
      <c r="D1366" s="67">
        <v>45</v>
      </c>
      <c r="E1366" s="68" t="s">
        <v>10984</v>
      </c>
    </row>
    <row r="1367" spans="1:5" ht="15">
      <c r="A1367" s="64">
        <v>1366</v>
      </c>
      <c r="B1367" s="65">
        <v>19160</v>
      </c>
      <c r="C1367" s="66" t="s">
        <v>14564</v>
      </c>
      <c r="D1367" s="67">
        <v>46</v>
      </c>
      <c r="E1367" s="68" t="s">
        <v>10978</v>
      </c>
    </row>
    <row r="1368" spans="1:5" ht="15">
      <c r="A1368" s="64">
        <v>1367</v>
      </c>
      <c r="B1368" s="65">
        <v>19375</v>
      </c>
      <c r="C1368" s="66" t="s">
        <v>14565</v>
      </c>
      <c r="D1368" s="67">
        <v>47</v>
      </c>
      <c r="E1368" s="68" t="s">
        <v>10978</v>
      </c>
    </row>
    <row r="1369" spans="1:5" ht="15">
      <c r="A1369" s="64">
        <v>1368</v>
      </c>
      <c r="B1369" s="65">
        <v>19376</v>
      </c>
      <c r="C1369" s="66" t="s">
        <v>14566</v>
      </c>
      <c r="D1369" s="67">
        <v>48</v>
      </c>
      <c r="E1369" s="68" t="s">
        <v>10978</v>
      </c>
    </row>
    <row r="1370" spans="1:5" ht="15">
      <c r="A1370" s="64">
        <v>1369</v>
      </c>
      <c r="B1370" s="65">
        <v>19557</v>
      </c>
      <c r="C1370" s="66" t="s">
        <v>14567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14568</v>
      </c>
      <c r="D1371" s="67">
        <v>50</v>
      </c>
      <c r="E1371" s="68" t="s">
        <v>10984</v>
      </c>
    </row>
    <row r="1372" spans="1:5" ht="15">
      <c r="A1372" s="64">
        <v>1371</v>
      </c>
      <c r="B1372" s="65">
        <v>10484</v>
      </c>
      <c r="C1372" s="66" t="s">
        <v>14569</v>
      </c>
      <c r="D1372" s="67">
        <v>1</v>
      </c>
      <c r="E1372" s="68" t="s">
        <v>10999</v>
      </c>
    </row>
    <row r="1373" spans="1:5" ht="15">
      <c r="A1373" s="64">
        <v>1372</v>
      </c>
      <c r="B1373" s="65">
        <v>11165</v>
      </c>
      <c r="C1373" s="66" t="s">
        <v>14570</v>
      </c>
      <c r="D1373" s="67">
        <v>2</v>
      </c>
      <c r="E1373" s="68" t="s">
        <v>10944</v>
      </c>
    </row>
    <row r="1374" spans="1:5" ht="15">
      <c r="A1374" s="64">
        <v>1373</v>
      </c>
      <c r="B1374" s="65">
        <v>11910</v>
      </c>
      <c r="C1374" s="66" t="s">
        <v>14571</v>
      </c>
      <c r="D1374" s="67">
        <v>3</v>
      </c>
      <c r="E1374" s="68" t="s">
        <v>10986</v>
      </c>
    </row>
    <row r="1375" spans="1:5" ht="15">
      <c r="A1375" s="64">
        <v>1374</v>
      </c>
      <c r="B1375" s="65">
        <v>12584</v>
      </c>
      <c r="C1375" s="66" t="s">
        <v>14572</v>
      </c>
      <c r="D1375" s="67">
        <v>4</v>
      </c>
      <c r="E1375" s="68" t="s">
        <v>15128</v>
      </c>
    </row>
    <row r="1376" spans="1:5" ht="15">
      <c r="A1376" s="64">
        <v>1375</v>
      </c>
      <c r="B1376" s="65">
        <v>12771</v>
      </c>
      <c r="C1376" s="66" t="s">
        <v>14573</v>
      </c>
      <c r="D1376" s="67">
        <v>5</v>
      </c>
      <c r="E1376" s="68" t="s">
        <v>10999</v>
      </c>
    </row>
    <row r="1377" spans="1:5" ht="15">
      <c r="A1377" s="64">
        <v>1376</v>
      </c>
      <c r="B1377" s="65">
        <v>12940</v>
      </c>
      <c r="C1377" s="66" t="s">
        <v>14574</v>
      </c>
      <c r="D1377" s="67">
        <v>6</v>
      </c>
      <c r="E1377" s="68" t="s">
        <v>10978</v>
      </c>
    </row>
    <row r="1378" spans="1:5" ht="15">
      <c r="A1378" s="64">
        <v>1377</v>
      </c>
      <c r="B1378" s="65">
        <v>14999</v>
      </c>
      <c r="C1378" s="66" t="s">
        <v>14575</v>
      </c>
      <c r="D1378" s="67">
        <v>7</v>
      </c>
      <c r="E1378" s="68" t="s">
        <v>13937</v>
      </c>
    </row>
    <row r="1379" spans="1:5" ht="15">
      <c r="A1379" s="64">
        <v>1378</v>
      </c>
      <c r="B1379" s="65">
        <v>16143</v>
      </c>
      <c r="C1379" s="66" t="s">
        <v>14576</v>
      </c>
      <c r="D1379" s="67">
        <v>8</v>
      </c>
      <c r="E1379" s="68" t="s">
        <v>15128</v>
      </c>
    </row>
    <row r="1380" spans="1:5" ht="15">
      <c r="A1380" s="64">
        <v>1379</v>
      </c>
      <c r="B1380" s="65">
        <v>16655</v>
      </c>
      <c r="C1380" s="66" t="s">
        <v>14577</v>
      </c>
      <c r="D1380" s="67">
        <v>9</v>
      </c>
      <c r="E1380" s="68" t="s">
        <v>10946</v>
      </c>
    </row>
    <row r="1381" spans="1:5" ht="15">
      <c r="A1381" s="64">
        <v>1380</v>
      </c>
      <c r="B1381" s="65">
        <v>16803</v>
      </c>
      <c r="C1381" s="66" t="s">
        <v>14578</v>
      </c>
      <c r="D1381" s="67">
        <v>10</v>
      </c>
      <c r="E1381" s="68" t="s">
        <v>10944</v>
      </c>
    </row>
    <row r="1382" spans="1:5" ht="15">
      <c r="A1382" s="64">
        <v>1381</v>
      </c>
      <c r="B1382" s="65">
        <v>17020</v>
      </c>
      <c r="C1382" s="66" t="s">
        <v>14579</v>
      </c>
      <c r="D1382" s="67">
        <v>11</v>
      </c>
      <c r="E1382" s="68" t="s">
        <v>11164</v>
      </c>
    </row>
    <row r="1383" spans="1:5" ht="15">
      <c r="A1383" s="64">
        <v>1382</v>
      </c>
      <c r="B1383" s="65">
        <v>17807</v>
      </c>
      <c r="C1383" s="66" t="s">
        <v>14580</v>
      </c>
      <c r="D1383" s="67">
        <v>12</v>
      </c>
      <c r="E1383" s="68" t="s">
        <v>10984</v>
      </c>
    </row>
    <row r="1384" spans="1:5" ht="15">
      <c r="A1384" s="64">
        <v>1383</v>
      </c>
      <c r="B1384" s="65">
        <v>17874</v>
      </c>
      <c r="C1384" s="66" t="s">
        <v>14581</v>
      </c>
      <c r="D1384" s="67">
        <v>13</v>
      </c>
      <c r="E1384" s="68" t="s">
        <v>10986</v>
      </c>
    </row>
    <row r="1385" spans="1:5" ht="15">
      <c r="A1385" s="64">
        <v>1384</v>
      </c>
      <c r="B1385" s="65">
        <v>17992</v>
      </c>
      <c r="C1385" s="66" t="s">
        <v>14582</v>
      </c>
      <c r="D1385" s="67">
        <v>14</v>
      </c>
      <c r="E1385" s="68" t="s">
        <v>10999</v>
      </c>
    </row>
    <row r="1386" spans="1:5" ht="15">
      <c r="A1386" s="64">
        <v>1385</v>
      </c>
      <c r="B1386" s="65">
        <v>18118</v>
      </c>
      <c r="C1386" s="66" t="s">
        <v>14583</v>
      </c>
      <c r="D1386" s="67">
        <v>15</v>
      </c>
      <c r="E1386" s="68" t="s">
        <v>10944</v>
      </c>
    </row>
    <row r="1387" spans="1:5" ht="15">
      <c r="A1387" s="64">
        <v>1386</v>
      </c>
      <c r="B1387" s="65">
        <v>18629</v>
      </c>
      <c r="C1387" s="66" t="s">
        <v>14584</v>
      </c>
      <c r="D1387" s="67">
        <v>16</v>
      </c>
      <c r="E1387" s="68" t="s">
        <v>12518</v>
      </c>
    </row>
    <row r="1388" spans="1:5" ht="15">
      <c r="A1388" s="64">
        <v>1387</v>
      </c>
      <c r="B1388" s="65">
        <v>18742</v>
      </c>
      <c r="C1388" s="66" t="s">
        <v>14585</v>
      </c>
      <c r="D1388" s="67">
        <v>17</v>
      </c>
      <c r="E1388" s="68" t="s">
        <v>10999</v>
      </c>
    </row>
    <row r="1389" spans="1:5" ht="15">
      <c r="A1389" s="64">
        <v>1388</v>
      </c>
      <c r="B1389" s="65">
        <v>19619</v>
      </c>
      <c r="C1389" s="66" t="s">
        <v>14586</v>
      </c>
      <c r="D1389" s="67">
        <v>18</v>
      </c>
      <c r="E1389" s="68" t="s">
        <v>10980</v>
      </c>
    </row>
    <row r="1390" spans="1:5" ht="15">
      <c r="A1390" s="64">
        <v>1389</v>
      </c>
      <c r="B1390" s="65">
        <v>19632</v>
      </c>
      <c r="C1390" s="66" t="s">
        <v>13166</v>
      </c>
      <c r="D1390" s="67">
        <v>19</v>
      </c>
      <c r="E1390" s="68" t="s">
        <v>10944</v>
      </c>
    </row>
    <row r="1391" spans="1:5" ht="15">
      <c r="A1391" s="64">
        <v>1390</v>
      </c>
      <c r="B1391" s="65">
        <v>10053</v>
      </c>
      <c r="C1391" s="66" t="s">
        <v>13167</v>
      </c>
      <c r="D1391" s="67">
        <v>1</v>
      </c>
      <c r="E1391" s="68" t="s">
        <v>13904</v>
      </c>
    </row>
    <row r="1392" spans="1:5" ht="15">
      <c r="A1392" s="64">
        <v>1391</v>
      </c>
      <c r="B1392" s="65">
        <v>11410</v>
      </c>
      <c r="C1392" s="66" t="s">
        <v>13168</v>
      </c>
      <c r="D1392" s="67">
        <v>2</v>
      </c>
      <c r="E1392" s="68" t="s">
        <v>10980</v>
      </c>
    </row>
    <row r="1393" spans="1:5" ht="15">
      <c r="A1393" s="64">
        <v>1392</v>
      </c>
      <c r="B1393" s="65">
        <v>11840</v>
      </c>
      <c r="C1393" s="66" t="s">
        <v>13169</v>
      </c>
      <c r="D1393" s="67">
        <v>3</v>
      </c>
      <c r="E1393" s="68" t="s">
        <v>15131</v>
      </c>
    </row>
    <row r="1394" spans="1:5" ht="15">
      <c r="A1394" s="64">
        <v>1393</v>
      </c>
      <c r="B1394" s="65">
        <v>12612</v>
      </c>
      <c r="C1394" s="66" t="s">
        <v>13170</v>
      </c>
      <c r="D1394" s="67">
        <v>4</v>
      </c>
      <c r="E1394" s="68" t="s">
        <v>10978</v>
      </c>
    </row>
    <row r="1395" spans="1:5" ht="15">
      <c r="A1395" s="64">
        <v>1394</v>
      </c>
      <c r="B1395" s="65">
        <v>13053</v>
      </c>
      <c r="C1395" s="66" t="s">
        <v>13171</v>
      </c>
      <c r="D1395" s="67">
        <v>5</v>
      </c>
      <c r="E1395" s="68" t="s">
        <v>10978</v>
      </c>
    </row>
    <row r="1396" spans="1:5" ht="15">
      <c r="A1396" s="64">
        <v>1395</v>
      </c>
      <c r="B1396" s="65">
        <v>13351</v>
      </c>
      <c r="C1396" s="66" t="s">
        <v>11844</v>
      </c>
      <c r="D1396" s="67">
        <v>6</v>
      </c>
      <c r="E1396" s="68" t="s">
        <v>10980</v>
      </c>
    </row>
    <row r="1397" spans="1:5" ht="15">
      <c r="A1397" s="64">
        <v>1396</v>
      </c>
      <c r="B1397" s="65">
        <v>13355</v>
      </c>
      <c r="C1397" s="66" t="s">
        <v>11845</v>
      </c>
      <c r="D1397" s="67">
        <v>7</v>
      </c>
      <c r="E1397" s="68" t="s">
        <v>10980</v>
      </c>
    </row>
    <row r="1398" spans="1:5" ht="15">
      <c r="A1398" s="64">
        <v>1397</v>
      </c>
      <c r="B1398" s="65">
        <v>14771</v>
      </c>
      <c r="C1398" s="66" t="s">
        <v>11846</v>
      </c>
      <c r="D1398" s="67">
        <v>8</v>
      </c>
      <c r="E1398" s="68" t="s">
        <v>10980</v>
      </c>
    </row>
    <row r="1399" spans="1:5" ht="15">
      <c r="A1399" s="64">
        <v>1398</v>
      </c>
      <c r="B1399" s="65">
        <v>14997</v>
      </c>
      <c r="C1399" s="66" t="s">
        <v>11847</v>
      </c>
      <c r="D1399" s="67">
        <v>9</v>
      </c>
      <c r="E1399" s="68" t="s">
        <v>10946</v>
      </c>
    </row>
    <row r="1400" spans="1:5" ht="15">
      <c r="A1400" s="64">
        <v>1399</v>
      </c>
      <c r="B1400" s="65">
        <v>16458</v>
      </c>
      <c r="C1400" s="66" t="s">
        <v>11848</v>
      </c>
      <c r="D1400" s="67">
        <v>10</v>
      </c>
      <c r="E1400" s="68" t="s">
        <v>10982</v>
      </c>
    </row>
    <row r="1401" spans="1:5" ht="15">
      <c r="A1401" s="64">
        <v>1400</v>
      </c>
      <c r="B1401" s="65">
        <v>16707</v>
      </c>
      <c r="C1401" s="66" t="s">
        <v>11849</v>
      </c>
      <c r="D1401" s="67">
        <v>11</v>
      </c>
      <c r="E1401" s="68" t="s">
        <v>10980</v>
      </c>
    </row>
    <row r="1402" spans="1:5" ht="15">
      <c r="A1402" s="64">
        <v>1401</v>
      </c>
      <c r="B1402" s="65">
        <v>17444</v>
      </c>
      <c r="C1402" s="66" t="s">
        <v>11850</v>
      </c>
      <c r="D1402" s="67">
        <v>12</v>
      </c>
      <c r="E1402" s="68" t="s">
        <v>10976</v>
      </c>
    </row>
    <row r="1403" spans="1:5" ht="15">
      <c r="A1403" s="64">
        <v>1402</v>
      </c>
      <c r="B1403" s="65">
        <v>17848</v>
      </c>
      <c r="C1403" s="70" t="s">
        <v>11851</v>
      </c>
      <c r="D1403" s="67">
        <v>13</v>
      </c>
      <c r="E1403" s="68" t="s">
        <v>10999</v>
      </c>
    </row>
    <row r="1404" spans="1:5" ht="15">
      <c r="A1404" s="64">
        <v>1403</v>
      </c>
      <c r="B1404" s="65">
        <v>17872</v>
      </c>
      <c r="C1404" s="66" t="s">
        <v>11852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11853</v>
      </c>
      <c r="D1405" s="67">
        <v>15</v>
      </c>
      <c r="E1405" s="68" t="s">
        <v>10984</v>
      </c>
    </row>
    <row r="1406" spans="1:5" ht="15">
      <c r="A1406" s="64">
        <v>1405</v>
      </c>
      <c r="B1406" s="65">
        <v>18258</v>
      </c>
      <c r="C1406" s="66" t="s">
        <v>11854</v>
      </c>
      <c r="D1406" s="67">
        <v>16</v>
      </c>
      <c r="E1406" s="68" t="s">
        <v>10982</v>
      </c>
    </row>
    <row r="1407" spans="1:5" ht="15">
      <c r="A1407" s="64">
        <v>1406</v>
      </c>
      <c r="B1407" s="65">
        <v>18264</v>
      </c>
      <c r="C1407" s="66" t="s">
        <v>11855</v>
      </c>
      <c r="D1407" s="67">
        <v>17</v>
      </c>
      <c r="E1407" s="68" t="s">
        <v>13908</v>
      </c>
    </row>
    <row r="1408" spans="1:5" ht="15">
      <c r="A1408" s="64">
        <v>1407</v>
      </c>
      <c r="B1408" s="65">
        <v>18265</v>
      </c>
      <c r="C1408" s="66" t="s">
        <v>11856</v>
      </c>
      <c r="D1408" s="67">
        <v>18</v>
      </c>
      <c r="E1408" s="68" t="s">
        <v>10982</v>
      </c>
    </row>
    <row r="1409" spans="1:5" ht="15">
      <c r="A1409" s="64">
        <v>1408</v>
      </c>
      <c r="B1409" s="65">
        <v>18277</v>
      </c>
      <c r="C1409" s="66" t="s">
        <v>11857</v>
      </c>
      <c r="D1409" s="67">
        <v>19</v>
      </c>
      <c r="E1409" s="68" t="s">
        <v>10980</v>
      </c>
    </row>
    <row r="1410" spans="1:5" ht="15">
      <c r="A1410" s="64">
        <v>1409</v>
      </c>
      <c r="B1410" s="65">
        <v>18279</v>
      </c>
      <c r="C1410" s="66" t="s">
        <v>11858</v>
      </c>
      <c r="D1410" s="67">
        <v>20</v>
      </c>
      <c r="E1410" s="68" t="s">
        <v>13908</v>
      </c>
    </row>
    <row r="1411" spans="1:5" ht="15">
      <c r="A1411" s="64">
        <v>1410</v>
      </c>
      <c r="B1411" s="65">
        <v>18312</v>
      </c>
      <c r="C1411" s="66" t="s">
        <v>11859</v>
      </c>
      <c r="D1411" s="67">
        <v>21</v>
      </c>
      <c r="E1411" s="68" t="s">
        <v>13908</v>
      </c>
    </row>
    <row r="1412" spans="1:5" ht="15">
      <c r="A1412" s="64">
        <v>1411</v>
      </c>
      <c r="B1412" s="65">
        <v>18316</v>
      </c>
      <c r="C1412" s="66" t="s">
        <v>11860</v>
      </c>
      <c r="D1412" s="67">
        <v>22</v>
      </c>
      <c r="E1412" s="68" t="s">
        <v>13908</v>
      </c>
    </row>
    <row r="1413" spans="1:5" ht="15">
      <c r="A1413" s="64">
        <v>1412</v>
      </c>
      <c r="B1413" s="65">
        <v>18964</v>
      </c>
      <c r="C1413" s="66" t="s">
        <v>11861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11862</v>
      </c>
      <c r="D1414" s="67">
        <v>24</v>
      </c>
      <c r="E1414" s="68" t="s">
        <v>15131</v>
      </c>
    </row>
    <row r="1415" spans="1:5" ht="15">
      <c r="A1415" s="64">
        <v>1414</v>
      </c>
      <c r="B1415" s="65">
        <v>19428</v>
      </c>
      <c r="C1415" s="66" t="s">
        <v>11863</v>
      </c>
      <c r="D1415" s="67">
        <v>25</v>
      </c>
      <c r="E1415" s="68" t="s">
        <v>10976</v>
      </c>
    </row>
    <row r="1416" spans="1:5" ht="15">
      <c r="A1416" s="64">
        <v>1415</v>
      </c>
      <c r="B1416" s="65">
        <v>19817</v>
      </c>
      <c r="C1416" s="70" t="s">
        <v>11864</v>
      </c>
      <c r="D1416" s="67">
        <v>26</v>
      </c>
      <c r="E1416" s="68" t="s">
        <v>13908</v>
      </c>
    </row>
    <row r="1417" spans="1:5" ht="15">
      <c r="A1417" s="64">
        <v>1416</v>
      </c>
      <c r="B1417" s="65">
        <v>10992</v>
      </c>
      <c r="C1417" s="70" t="s">
        <v>11865</v>
      </c>
      <c r="D1417" s="67">
        <v>27</v>
      </c>
      <c r="E1417" s="68" t="s">
        <v>10980</v>
      </c>
    </row>
    <row r="1418" spans="1:5" ht="15">
      <c r="A1418" s="64">
        <v>1417</v>
      </c>
      <c r="B1418" s="65">
        <v>12501</v>
      </c>
      <c r="C1418" s="66" t="s">
        <v>11866</v>
      </c>
      <c r="D1418" s="67">
        <v>28</v>
      </c>
      <c r="E1418" s="68" t="s">
        <v>10984</v>
      </c>
    </row>
    <row r="1419" spans="1:5" ht="15">
      <c r="A1419" s="64">
        <v>1418</v>
      </c>
      <c r="B1419" s="65">
        <v>12626</v>
      </c>
      <c r="C1419" s="66" t="s">
        <v>11867</v>
      </c>
      <c r="D1419" s="67">
        <v>29</v>
      </c>
      <c r="E1419" s="68" t="s">
        <v>10986</v>
      </c>
    </row>
    <row r="1420" spans="1:5" ht="15">
      <c r="A1420" s="64">
        <v>1419</v>
      </c>
      <c r="B1420" s="65">
        <v>12629</v>
      </c>
      <c r="C1420" s="66" t="s">
        <v>11868</v>
      </c>
      <c r="D1420" s="67">
        <v>30</v>
      </c>
      <c r="E1420" s="68" t="s">
        <v>10984</v>
      </c>
    </row>
    <row r="1421" spans="1:5" ht="15">
      <c r="A1421" s="64">
        <v>1420</v>
      </c>
      <c r="B1421" s="65">
        <v>12788</v>
      </c>
      <c r="C1421" s="66" t="s">
        <v>13272</v>
      </c>
      <c r="D1421" s="67">
        <v>31</v>
      </c>
      <c r="E1421" s="68" t="s">
        <v>10980</v>
      </c>
    </row>
    <row r="1422" spans="1:5" ht="15">
      <c r="A1422" s="64">
        <v>1421</v>
      </c>
      <c r="B1422" s="65">
        <v>12792</v>
      </c>
      <c r="C1422" s="66" t="s">
        <v>13273</v>
      </c>
      <c r="D1422" s="67">
        <v>32</v>
      </c>
      <c r="E1422" s="68" t="s">
        <v>10984</v>
      </c>
    </row>
    <row r="1423" spans="1:5" ht="15">
      <c r="A1423" s="64">
        <v>1422</v>
      </c>
      <c r="B1423" s="65">
        <v>12944</v>
      </c>
      <c r="C1423" s="66" t="s">
        <v>13274</v>
      </c>
      <c r="D1423" s="67">
        <v>33</v>
      </c>
      <c r="E1423" s="68" t="s">
        <v>15128</v>
      </c>
    </row>
    <row r="1424" spans="1:5" ht="15">
      <c r="A1424" s="64">
        <v>1423</v>
      </c>
      <c r="B1424" s="65">
        <v>14875</v>
      </c>
      <c r="C1424" s="70" t="s">
        <v>13275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13276</v>
      </c>
      <c r="D1425" s="67">
        <v>35</v>
      </c>
      <c r="E1425" s="68" t="s">
        <v>15128</v>
      </c>
    </row>
    <row r="1426" spans="1:5" ht="15">
      <c r="A1426" s="64">
        <v>1425</v>
      </c>
      <c r="B1426" s="65">
        <v>15191</v>
      </c>
      <c r="C1426" s="66" t="s">
        <v>10745</v>
      </c>
      <c r="D1426" s="67">
        <v>36</v>
      </c>
      <c r="E1426" s="68" t="s">
        <v>10984</v>
      </c>
    </row>
    <row r="1427" spans="1:5" ht="15">
      <c r="A1427" s="64">
        <v>1426</v>
      </c>
      <c r="B1427" s="65">
        <v>16517</v>
      </c>
      <c r="C1427" s="66" t="s">
        <v>10746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11324</v>
      </c>
      <c r="D1428" s="67">
        <v>38</v>
      </c>
      <c r="E1428" s="68" t="s">
        <v>10999</v>
      </c>
    </row>
    <row r="1429" spans="1:5" ht="15">
      <c r="A1429" s="64">
        <v>1428</v>
      </c>
      <c r="B1429" s="65">
        <v>17428</v>
      </c>
      <c r="C1429" s="66" t="s">
        <v>11325</v>
      </c>
      <c r="D1429" s="67">
        <v>39</v>
      </c>
      <c r="E1429" s="68" t="s">
        <v>10986</v>
      </c>
    </row>
    <row r="1430" spans="1:5" ht="15">
      <c r="A1430" s="64">
        <v>1429</v>
      </c>
      <c r="B1430" s="65">
        <v>17844</v>
      </c>
      <c r="C1430" s="66" t="s">
        <v>11326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11327</v>
      </c>
      <c r="D1431" s="67">
        <v>41</v>
      </c>
      <c r="E1431" s="68" t="s">
        <v>15131</v>
      </c>
    </row>
    <row r="1432" spans="1:5" ht="15">
      <c r="A1432" s="64">
        <v>1431</v>
      </c>
      <c r="B1432" s="65">
        <v>11854</v>
      </c>
      <c r="C1432" s="66" t="s">
        <v>11328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11329</v>
      </c>
      <c r="D1433" s="67">
        <v>43</v>
      </c>
      <c r="E1433" s="68" t="s">
        <v>10984</v>
      </c>
    </row>
    <row r="1434" spans="1:5" ht="15">
      <c r="A1434" s="64">
        <v>1433</v>
      </c>
      <c r="B1434" s="65">
        <v>12098</v>
      </c>
      <c r="C1434" s="70" t="s">
        <v>11330</v>
      </c>
      <c r="D1434" s="67">
        <v>44</v>
      </c>
      <c r="E1434" s="68" t="s">
        <v>10980</v>
      </c>
    </row>
    <row r="1435" spans="1:5" ht="15">
      <c r="A1435" s="64">
        <v>1434</v>
      </c>
      <c r="B1435" s="65">
        <v>12223</v>
      </c>
      <c r="C1435" s="66" t="s">
        <v>11331</v>
      </c>
      <c r="D1435" s="67">
        <v>45</v>
      </c>
      <c r="E1435" s="68" t="s">
        <v>12041</v>
      </c>
    </row>
    <row r="1436" spans="1:5" ht="15">
      <c r="A1436" s="64">
        <v>1435</v>
      </c>
      <c r="B1436" s="65">
        <v>12360</v>
      </c>
      <c r="C1436" s="66" t="s">
        <v>11332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11333</v>
      </c>
      <c r="D1437" s="67">
        <v>47</v>
      </c>
      <c r="E1437" s="68" t="s">
        <v>10978</v>
      </c>
    </row>
    <row r="1438" spans="1:5" ht="15">
      <c r="A1438" s="64">
        <v>1437</v>
      </c>
      <c r="B1438" s="65">
        <v>12671</v>
      </c>
      <c r="C1438" s="66" t="s">
        <v>11334</v>
      </c>
      <c r="D1438" s="67">
        <v>48</v>
      </c>
      <c r="E1438" s="68" t="s">
        <v>13904</v>
      </c>
    </row>
    <row r="1439" spans="1:5" ht="15">
      <c r="A1439" s="64">
        <v>1438</v>
      </c>
      <c r="B1439" s="65">
        <v>12911</v>
      </c>
      <c r="C1439" s="66" t="s">
        <v>11335</v>
      </c>
      <c r="D1439" s="67">
        <v>49</v>
      </c>
      <c r="E1439" s="68" t="s">
        <v>10984</v>
      </c>
    </row>
    <row r="1440" spans="1:5" ht="15">
      <c r="A1440" s="64">
        <v>1439</v>
      </c>
      <c r="B1440" s="65">
        <v>14461</v>
      </c>
      <c r="C1440" s="66" t="s">
        <v>11336</v>
      </c>
      <c r="D1440" s="67">
        <v>50</v>
      </c>
      <c r="E1440" s="68" t="s">
        <v>10986</v>
      </c>
    </row>
    <row r="1441" spans="1:5" ht="15">
      <c r="A1441" s="64">
        <v>1440</v>
      </c>
      <c r="B1441" s="65">
        <v>15147</v>
      </c>
      <c r="C1441" s="66" t="s">
        <v>11337</v>
      </c>
      <c r="D1441" s="67">
        <v>51</v>
      </c>
      <c r="E1441" s="68" t="s">
        <v>10984</v>
      </c>
    </row>
    <row r="1442" spans="1:5" ht="15">
      <c r="A1442" s="64">
        <v>1441</v>
      </c>
      <c r="B1442" s="65">
        <v>15199</v>
      </c>
      <c r="C1442" s="66" t="s">
        <v>11338</v>
      </c>
      <c r="D1442" s="67">
        <v>52</v>
      </c>
      <c r="E1442" s="68" t="s">
        <v>15128</v>
      </c>
    </row>
    <row r="1443" spans="1:5" ht="15">
      <c r="A1443" s="64">
        <v>1442</v>
      </c>
      <c r="B1443" s="65">
        <v>17148</v>
      </c>
      <c r="C1443" s="66" t="s">
        <v>11339</v>
      </c>
      <c r="D1443" s="67">
        <v>53</v>
      </c>
      <c r="E1443" s="68" t="s">
        <v>10999</v>
      </c>
    </row>
    <row r="1444" spans="1:5" ht="15">
      <c r="A1444" s="64">
        <v>1443</v>
      </c>
      <c r="B1444" s="65">
        <v>17367</v>
      </c>
      <c r="C1444" s="66" t="s">
        <v>11340</v>
      </c>
      <c r="D1444" s="67">
        <v>54</v>
      </c>
      <c r="E1444" s="68" t="s">
        <v>10980</v>
      </c>
    </row>
    <row r="1445" spans="1:5" ht="15">
      <c r="A1445" s="64">
        <v>1444</v>
      </c>
      <c r="B1445" s="65">
        <v>17658</v>
      </c>
      <c r="C1445" s="70" t="s">
        <v>11341</v>
      </c>
      <c r="D1445" s="67">
        <v>55</v>
      </c>
      <c r="E1445" s="68" t="s">
        <v>10986</v>
      </c>
    </row>
    <row r="1446" spans="1:5" ht="15">
      <c r="A1446" s="64">
        <v>1445</v>
      </c>
      <c r="B1446" s="65">
        <v>18320</v>
      </c>
      <c r="C1446" s="66" t="s">
        <v>11342</v>
      </c>
      <c r="D1446" s="67">
        <v>56</v>
      </c>
      <c r="E1446" s="68" t="s">
        <v>13904</v>
      </c>
    </row>
    <row r="1447" spans="1:5" ht="15">
      <c r="A1447" s="64">
        <v>1446</v>
      </c>
      <c r="B1447" s="65">
        <v>18709</v>
      </c>
      <c r="C1447" s="66" t="s">
        <v>11343</v>
      </c>
      <c r="D1447" s="67">
        <v>57</v>
      </c>
      <c r="E1447" s="68" t="s">
        <v>15131</v>
      </c>
    </row>
    <row r="1448" spans="1:5" ht="15">
      <c r="A1448" s="64">
        <v>1447</v>
      </c>
      <c r="B1448" s="65">
        <v>19591</v>
      </c>
      <c r="C1448" s="66" t="s">
        <v>11344</v>
      </c>
      <c r="D1448" s="67">
        <v>58</v>
      </c>
      <c r="E1448" s="68" t="s">
        <v>15131</v>
      </c>
    </row>
    <row r="1449" spans="1:5" ht="15">
      <c r="A1449" s="64">
        <v>1448</v>
      </c>
      <c r="B1449" s="65">
        <v>19676</v>
      </c>
      <c r="C1449" s="66" t="s">
        <v>11345</v>
      </c>
      <c r="D1449" s="67">
        <v>59</v>
      </c>
      <c r="E1449" s="68" t="s">
        <v>10999</v>
      </c>
    </row>
    <row r="1450" spans="1:5" ht="15">
      <c r="A1450" s="64">
        <v>1449</v>
      </c>
      <c r="B1450" s="65">
        <v>10367</v>
      </c>
      <c r="C1450" s="66" t="s">
        <v>11346</v>
      </c>
      <c r="D1450" s="67">
        <v>60</v>
      </c>
      <c r="E1450" s="68" t="s">
        <v>10986</v>
      </c>
    </row>
    <row r="1451" spans="1:5" ht="15">
      <c r="A1451" s="64">
        <v>1450</v>
      </c>
      <c r="B1451" s="65">
        <v>11129</v>
      </c>
      <c r="C1451" s="66" t="s">
        <v>11347</v>
      </c>
      <c r="D1451" s="67">
        <v>61</v>
      </c>
      <c r="E1451" s="68" t="s">
        <v>15131</v>
      </c>
    </row>
    <row r="1452" spans="1:5" ht="15">
      <c r="A1452" s="64">
        <v>1451</v>
      </c>
      <c r="B1452" s="65">
        <v>11276</v>
      </c>
      <c r="C1452" s="66" t="s">
        <v>11348</v>
      </c>
      <c r="D1452" s="67">
        <v>62</v>
      </c>
      <c r="E1452" s="68" t="s">
        <v>10984</v>
      </c>
    </row>
    <row r="1453" spans="1:5" ht="15">
      <c r="A1453" s="64">
        <v>1452</v>
      </c>
      <c r="B1453" s="65">
        <v>11282</v>
      </c>
      <c r="C1453" s="66" t="s">
        <v>11349</v>
      </c>
      <c r="D1453" s="67">
        <v>63</v>
      </c>
      <c r="E1453" s="68" t="s">
        <v>15128</v>
      </c>
    </row>
    <row r="1454" spans="1:5" ht="15">
      <c r="A1454" s="64">
        <v>1453</v>
      </c>
      <c r="B1454" s="65">
        <v>11381</v>
      </c>
      <c r="C1454" s="66" t="s">
        <v>11350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11351</v>
      </c>
      <c r="D1455" s="67">
        <v>65</v>
      </c>
      <c r="E1455" s="68" t="s">
        <v>10984</v>
      </c>
    </row>
    <row r="1456" spans="1:5" ht="15">
      <c r="A1456" s="64">
        <v>1455</v>
      </c>
      <c r="B1456" s="65">
        <v>11596</v>
      </c>
      <c r="C1456" s="66" t="s">
        <v>10690</v>
      </c>
      <c r="D1456" s="67">
        <v>66</v>
      </c>
      <c r="E1456" s="68" t="s">
        <v>15131</v>
      </c>
    </row>
    <row r="1457" spans="1:5" ht="15">
      <c r="A1457" s="64">
        <v>1456</v>
      </c>
      <c r="B1457" s="65">
        <v>12361</v>
      </c>
      <c r="C1457" s="66" t="s">
        <v>10691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10692</v>
      </c>
      <c r="D1458" s="67">
        <v>68</v>
      </c>
      <c r="E1458" s="68" t="s">
        <v>10944</v>
      </c>
    </row>
    <row r="1459" spans="1:5" ht="15">
      <c r="A1459" s="64">
        <v>1458</v>
      </c>
      <c r="B1459" s="65">
        <v>12523</v>
      </c>
      <c r="C1459" s="66" t="s">
        <v>10693</v>
      </c>
      <c r="D1459" s="67">
        <v>69</v>
      </c>
      <c r="E1459" s="68" t="s">
        <v>15128</v>
      </c>
    </row>
    <row r="1460" spans="1:5" ht="15">
      <c r="A1460" s="64">
        <v>1459</v>
      </c>
      <c r="B1460" s="65">
        <v>12535</v>
      </c>
      <c r="C1460" s="66" t="s">
        <v>10694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10695</v>
      </c>
      <c r="D1461" s="67">
        <v>71</v>
      </c>
      <c r="E1461" s="68" t="s">
        <v>10984</v>
      </c>
    </row>
    <row r="1462" spans="1:5" ht="15">
      <c r="A1462" s="64">
        <v>1461</v>
      </c>
      <c r="B1462" s="65">
        <v>12873</v>
      </c>
      <c r="C1462" s="66" t="s">
        <v>10696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10697</v>
      </c>
      <c r="D1463" s="67">
        <v>73</v>
      </c>
      <c r="E1463" s="68" t="s">
        <v>15128</v>
      </c>
    </row>
    <row r="1464" spans="1:5" ht="15">
      <c r="A1464" s="64">
        <v>1463</v>
      </c>
      <c r="B1464" s="65">
        <v>13213</v>
      </c>
      <c r="C1464" s="66" t="s">
        <v>10698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10699</v>
      </c>
      <c r="D1465" s="67">
        <v>75</v>
      </c>
      <c r="E1465" s="68" t="s">
        <v>10984</v>
      </c>
    </row>
    <row r="1466" spans="1:5" ht="15">
      <c r="A1466" s="64">
        <v>1465</v>
      </c>
      <c r="B1466" s="65">
        <v>14662</v>
      </c>
      <c r="C1466" s="66" t="s">
        <v>10700</v>
      </c>
      <c r="D1466" s="67">
        <v>76</v>
      </c>
      <c r="E1466" s="68" t="s">
        <v>10944</v>
      </c>
    </row>
    <row r="1467" spans="1:5" ht="15">
      <c r="A1467" s="64">
        <v>1466</v>
      </c>
      <c r="B1467" s="65">
        <v>15485</v>
      </c>
      <c r="C1467" s="66" t="s">
        <v>10701</v>
      </c>
      <c r="D1467" s="67">
        <v>77</v>
      </c>
      <c r="E1467" s="68" t="s">
        <v>12518</v>
      </c>
    </row>
    <row r="1468" spans="1:5" ht="15">
      <c r="A1468" s="64">
        <v>1467</v>
      </c>
      <c r="B1468" s="65">
        <v>15924</v>
      </c>
      <c r="C1468" s="66" t="s">
        <v>10702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10703</v>
      </c>
      <c r="D1469" s="67">
        <v>79</v>
      </c>
      <c r="E1469" s="68" t="s">
        <v>10984</v>
      </c>
    </row>
    <row r="1470" spans="1:5" ht="15">
      <c r="A1470" s="64">
        <v>1469</v>
      </c>
      <c r="B1470" s="65">
        <v>16243</v>
      </c>
      <c r="C1470" s="66" t="s">
        <v>10704</v>
      </c>
      <c r="D1470" s="67">
        <v>80</v>
      </c>
      <c r="E1470" s="68" t="s">
        <v>10978</v>
      </c>
    </row>
    <row r="1471" spans="1:5" ht="15">
      <c r="A1471" s="64">
        <v>1470</v>
      </c>
      <c r="B1471" s="65">
        <v>16245</v>
      </c>
      <c r="C1471" s="66" t="s">
        <v>10705</v>
      </c>
      <c r="D1471" s="67">
        <v>81</v>
      </c>
      <c r="E1471" s="68" t="s">
        <v>12101</v>
      </c>
    </row>
    <row r="1472" spans="1:5" ht="15">
      <c r="A1472" s="64">
        <v>1471</v>
      </c>
      <c r="B1472" s="65">
        <v>16354</v>
      </c>
      <c r="C1472" s="66" t="s">
        <v>10706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10707</v>
      </c>
      <c r="D1473" s="67">
        <v>83</v>
      </c>
      <c r="E1473" s="68" t="s">
        <v>10986</v>
      </c>
    </row>
    <row r="1474" spans="1:5" ht="15">
      <c r="A1474" s="64">
        <v>1473</v>
      </c>
      <c r="B1474" s="65">
        <v>17365</v>
      </c>
      <c r="C1474" s="66" t="s">
        <v>10708</v>
      </c>
      <c r="D1474" s="67">
        <v>84</v>
      </c>
      <c r="E1474" s="68" t="s">
        <v>10984</v>
      </c>
    </row>
    <row r="1475" spans="1:5" ht="15">
      <c r="A1475" s="64">
        <v>1474</v>
      </c>
      <c r="B1475" s="65">
        <v>17430</v>
      </c>
      <c r="C1475" s="66" t="s">
        <v>10709</v>
      </c>
      <c r="D1475" s="67">
        <v>85</v>
      </c>
      <c r="E1475" s="68" t="s">
        <v>10976</v>
      </c>
    </row>
    <row r="1476" spans="1:5" ht="15">
      <c r="A1476" s="64">
        <v>1475</v>
      </c>
      <c r="B1476" s="65">
        <v>17453</v>
      </c>
      <c r="C1476" s="66" t="s">
        <v>10710</v>
      </c>
      <c r="D1476" s="67">
        <v>86</v>
      </c>
      <c r="E1476" s="68" t="s">
        <v>13904</v>
      </c>
    </row>
    <row r="1477" spans="1:5" ht="15">
      <c r="A1477" s="64">
        <v>1476</v>
      </c>
      <c r="B1477" s="65">
        <v>17912</v>
      </c>
      <c r="C1477" s="66" t="s">
        <v>11369</v>
      </c>
      <c r="D1477" s="67">
        <v>87</v>
      </c>
      <c r="E1477" s="68" t="s">
        <v>10984</v>
      </c>
    </row>
    <row r="1478" spans="1:5" ht="15">
      <c r="A1478" s="64">
        <v>1477</v>
      </c>
      <c r="B1478" s="65">
        <v>18442</v>
      </c>
      <c r="C1478" s="66" t="s">
        <v>11370</v>
      </c>
      <c r="D1478" s="67">
        <v>88</v>
      </c>
      <c r="E1478" s="68" t="s">
        <v>10980</v>
      </c>
    </row>
    <row r="1479" spans="1:5" ht="15">
      <c r="A1479" s="64">
        <v>1478</v>
      </c>
      <c r="B1479" s="65">
        <v>18444</v>
      </c>
      <c r="C1479" s="70" t="s">
        <v>11371</v>
      </c>
      <c r="D1479" s="67">
        <v>89</v>
      </c>
      <c r="E1479" s="68" t="s">
        <v>10999</v>
      </c>
    </row>
    <row r="1480" spans="1:5" ht="15">
      <c r="A1480" s="64">
        <v>1479</v>
      </c>
      <c r="B1480" s="65">
        <v>18445</v>
      </c>
      <c r="C1480" s="70" t="s">
        <v>11372</v>
      </c>
      <c r="D1480" s="67">
        <v>90</v>
      </c>
      <c r="E1480" s="68" t="s">
        <v>10986</v>
      </c>
    </row>
    <row r="1481" spans="1:5" ht="15">
      <c r="A1481" s="64">
        <v>1480</v>
      </c>
      <c r="B1481" s="65">
        <v>18760</v>
      </c>
      <c r="C1481" s="66" t="s">
        <v>11373</v>
      </c>
      <c r="D1481" s="67">
        <v>91</v>
      </c>
      <c r="E1481" s="68" t="s">
        <v>12518</v>
      </c>
    </row>
    <row r="1482" spans="1:5" ht="15">
      <c r="A1482" s="64">
        <v>1481</v>
      </c>
      <c r="B1482" s="65">
        <v>19029</v>
      </c>
      <c r="C1482" s="66" t="s">
        <v>11374</v>
      </c>
      <c r="D1482" s="67">
        <v>92</v>
      </c>
      <c r="E1482" s="68" t="s">
        <v>15131</v>
      </c>
    </row>
    <row r="1483" spans="1:5" ht="15">
      <c r="A1483" s="64">
        <v>1482</v>
      </c>
      <c r="B1483" s="65">
        <v>19115</v>
      </c>
      <c r="C1483" s="66" t="s">
        <v>11375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11376</v>
      </c>
      <c r="D1484" s="67">
        <v>94</v>
      </c>
      <c r="E1484" s="68" t="s">
        <v>10986</v>
      </c>
    </row>
    <row r="1485" spans="1:5" ht="15">
      <c r="A1485" s="64">
        <v>1484</v>
      </c>
      <c r="B1485" s="65">
        <v>19742</v>
      </c>
      <c r="C1485" s="66" t="s">
        <v>11377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11378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11379</v>
      </c>
      <c r="D1487" s="67">
        <v>97</v>
      </c>
      <c r="E1487" s="68" t="s">
        <v>10978</v>
      </c>
    </row>
    <row r="1488" spans="1:5" ht="15">
      <c r="A1488" s="64">
        <v>1487</v>
      </c>
      <c r="B1488" s="65">
        <v>11168</v>
      </c>
      <c r="C1488" s="66" t="s">
        <v>11380</v>
      </c>
      <c r="D1488" s="67">
        <v>98</v>
      </c>
      <c r="E1488" s="68" t="s">
        <v>10982</v>
      </c>
    </row>
    <row r="1489" spans="1:5" ht="15">
      <c r="A1489" s="64">
        <v>1488</v>
      </c>
      <c r="B1489" s="65">
        <v>12023</v>
      </c>
      <c r="C1489" s="66" t="s">
        <v>11381</v>
      </c>
      <c r="D1489" s="67">
        <v>99</v>
      </c>
      <c r="E1489" s="68" t="s">
        <v>10982</v>
      </c>
    </row>
    <row r="1490" spans="1:5" ht="15">
      <c r="A1490" s="64">
        <v>1489</v>
      </c>
      <c r="B1490" s="65">
        <v>12520</v>
      </c>
      <c r="C1490" s="66" t="s">
        <v>14549</v>
      </c>
      <c r="D1490" s="67">
        <v>100</v>
      </c>
      <c r="E1490" s="68" t="s">
        <v>10976</v>
      </c>
    </row>
    <row r="1491" spans="1:5" ht="15">
      <c r="A1491" s="64">
        <v>1490</v>
      </c>
      <c r="B1491" s="65">
        <v>12644</v>
      </c>
      <c r="C1491" s="66" t="s">
        <v>11382</v>
      </c>
      <c r="D1491" s="67">
        <v>101</v>
      </c>
      <c r="E1491" s="68" t="s">
        <v>10982</v>
      </c>
    </row>
    <row r="1492" spans="1:5" ht="15">
      <c r="A1492" s="64">
        <v>1491</v>
      </c>
      <c r="B1492" s="65">
        <v>15025</v>
      </c>
      <c r="C1492" s="66" t="s">
        <v>11383</v>
      </c>
      <c r="D1492" s="67">
        <v>102</v>
      </c>
      <c r="E1492" s="68" t="s">
        <v>10982</v>
      </c>
    </row>
    <row r="1493" spans="1:5" ht="15">
      <c r="A1493" s="64">
        <v>1492</v>
      </c>
      <c r="B1493" s="65">
        <v>15027</v>
      </c>
      <c r="C1493" s="66" t="s">
        <v>11384</v>
      </c>
      <c r="D1493" s="67">
        <v>103</v>
      </c>
      <c r="E1493" s="68" t="s">
        <v>10976</v>
      </c>
    </row>
    <row r="1494" spans="1:5" ht="15">
      <c r="A1494" s="64">
        <v>1493</v>
      </c>
      <c r="B1494" s="65">
        <v>15029</v>
      </c>
      <c r="C1494" s="66" t="s">
        <v>11385</v>
      </c>
      <c r="D1494" s="67">
        <v>104</v>
      </c>
      <c r="E1494" s="68" t="s">
        <v>13908</v>
      </c>
    </row>
    <row r="1495" spans="1:5" ht="15">
      <c r="A1495" s="64">
        <v>1494</v>
      </c>
      <c r="B1495" s="65">
        <v>15047</v>
      </c>
      <c r="C1495" s="66" t="s">
        <v>11386</v>
      </c>
      <c r="D1495" s="67">
        <v>105</v>
      </c>
      <c r="E1495" s="68" t="s">
        <v>10982</v>
      </c>
    </row>
    <row r="1496" spans="1:5" ht="15">
      <c r="A1496" s="64">
        <v>1495</v>
      </c>
      <c r="B1496" s="65">
        <v>15060</v>
      </c>
      <c r="C1496" s="66" t="s">
        <v>11387</v>
      </c>
      <c r="D1496" s="67">
        <v>106</v>
      </c>
      <c r="E1496" s="68" t="s">
        <v>15131</v>
      </c>
    </row>
    <row r="1497" spans="1:5" ht="15">
      <c r="A1497" s="64">
        <v>1496</v>
      </c>
      <c r="B1497" s="65">
        <v>15236</v>
      </c>
      <c r="C1497" s="66" t="s">
        <v>11388</v>
      </c>
      <c r="D1497" s="67">
        <v>107</v>
      </c>
      <c r="E1497" s="68" t="s">
        <v>13908</v>
      </c>
    </row>
    <row r="1498" spans="1:5" ht="15">
      <c r="A1498" s="64">
        <v>1497</v>
      </c>
      <c r="B1498" s="65">
        <v>16501</v>
      </c>
      <c r="C1498" s="66" t="s">
        <v>11389</v>
      </c>
      <c r="D1498" s="67">
        <v>108</v>
      </c>
      <c r="E1498" s="68" t="s">
        <v>15131</v>
      </c>
    </row>
    <row r="1499" spans="1:5" ht="15">
      <c r="A1499" s="64">
        <v>1498</v>
      </c>
      <c r="B1499" s="65">
        <v>17100</v>
      </c>
      <c r="C1499" s="66" t="s">
        <v>11390</v>
      </c>
      <c r="D1499" s="67">
        <v>109</v>
      </c>
      <c r="E1499" s="68" t="s">
        <v>10982</v>
      </c>
    </row>
    <row r="1500" spans="1:5" ht="15">
      <c r="A1500" s="64">
        <v>1499</v>
      </c>
      <c r="B1500" s="65">
        <v>17805</v>
      </c>
      <c r="C1500" s="66" t="s">
        <v>11391</v>
      </c>
      <c r="D1500" s="67">
        <v>110</v>
      </c>
      <c r="E1500" s="68" t="s">
        <v>10982</v>
      </c>
    </row>
    <row r="1501" spans="1:5" ht="15">
      <c r="A1501" s="64">
        <v>1500</v>
      </c>
      <c r="B1501" s="65">
        <v>18211</v>
      </c>
      <c r="C1501" s="66" t="s">
        <v>11392</v>
      </c>
      <c r="D1501" s="67">
        <v>111</v>
      </c>
      <c r="E1501" s="68" t="s">
        <v>10999</v>
      </c>
    </row>
    <row r="1502" spans="1:5" ht="15">
      <c r="A1502" s="64">
        <v>1501</v>
      </c>
      <c r="B1502" s="65">
        <v>18214</v>
      </c>
      <c r="C1502" s="70" t="s">
        <v>11393</v>
      </c>
      <c r="D1502" s="67">
        <v>112</v>
      </c>
      <c r="E1502" s="68" t="s">
        <v>10999</v>
      </c>
    </row>
    <row r="1503" spans="1:5" ht="15">
      <c r="A1503" s="64">
        <v>1502</v>
      </c>
      <c r="B1503" s="65">
        <v>18481</v>
      </c>
      <c r="C1503" s="66" t="s">
        <v>11394</v>
      </c>
      <c r="D1503" s="67">
        <v>113</v>
      </c>
      <c r="E1503" s="68" t="s">
        <v>13908</v>
      </c>
    </row>
    <row r="1504" spans="1:5" ht="15">
      <c r="A1504" s="64">
        <v>1503</v>
      </c>
      <c r="B1504" s="65">
        <v>10019</v>
      </c>
      <c r="C1504" s="70" t="s">
        <v>11395</v>
      </c>
      <c r="D1504" s="67">
        <v>114</v>
      </c>
      <c r="E1504" s="68" t="s">
        <v>10984</v>
      </c>
    </row>
    <row r="1505" spans="1:5" ht="15">
      <c r="A1505" s="64">
        <v>1504</v>
      </c>
      <c r="B1505" s="65">
        <v>10039</v>
      </c>
      <c r="C1505" s="66" t="s">
        <v>10157</v>
      </c>
      <c r="D1505" s="67">
        <v>115</v>
      </c>
      <c r="E1505" s="68" t="s">
        <v>10982</v>
      </c>
    </row>
    <row r="1506" spans="1:5" ht="15">
      <c r="A1506" s="64">
        <v>1505</v>
      </c>
      <c r="B1506" s="65">
        <v>10633</v>
      </c>
      <c r="C1506" s="66" t="s">
        <v>10158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10159</v>
      </c>
      <c r="D1507" s="67">
        <v>117</v>
      </c>
      <c r="E1507" s="68" t="s">
        <v>10984</v>
      </c>
    </row>
    <row r="1508" spans="1:5" ht="15">
      <c r="A1508" s="64">
        <v>1507</v>
      </c>
      <c r="B1508" s="65">
        <v>11980</v>
      </c>
      <c r="C1508" s="66" t="s">
        <v>10160</v>
      </c>
      <c r="D1508" s="67">
        <v>118</v>
      </c>
      <c r="E1508" s="68" t="s">
        <v>10984</v>
      </c>
    </row>
    <row r="1509" spans="1:5" ht="15">
      <c r="A1509" s="64">
        <v>1508</v>
      </c>
      <c r="B1509" s="65">
        <v>12182</v>
      </c>
      <c r="C1509" s="66" t="s">
        <v>10161</v>
      </c>
      <c r="D1509" s="67">
        <v>119</v>
      </c>
      <c r="E1509" s="68" t="s">
        <v>13904</v>
      </c>
    </row>
    <row r="1510" spans="1:5" ht="15">
      <c r="A1510" s="64">
        <v>1509</v>
      </c>
      <c r="B1510" s="65">
        <v>12420</v>
      </c>
      <c r="C1510" s="66" t="s">
        <v>10162</v>
      </c>
      <c r="D1510" s="67">
        <v>120</v>
      </c>
      <c r="E1510" s="68" t="s">
        <v>13904</v>
      </c>
    </row>
    <row r="1511" spans="1:5" ht="15">
      <c r="A1511" s="64">
        <v>1510</v>
      </c>
      <c r="B1511" s="65">
        <v>12542</v>
      </c>
      <c r="C1511" s="66" t="s">
        <v>10163</v>
      </c>
      <c r="D1511" s="67">
        <v>121</v>
      </c>
      <c r="E1511" s="68" t="s">
        <v>13904</v>
      </c>
    </row>
    <row r="1512" spans="1:5" ht="15">
      <c r="A1512" s="64">
        <v>1511</v>
      </c>
      <c r="B1512" s="65">
        <v>12585</v>
      </c>
      <c r="C1512" s="66" t="s">
        <v>10164</v>
      </c>
      <c r="D1512" s="67">
        <v>122</v>
      </c>
      <c r="E1512" s="68" t="s">
        <v>10944</v>
      </c>
    </row>
    <row r="1513" spans="1:5" ht="15">
      <c r="A1513" s="64">
        <v>1512</v>
      </c>
      <c r="B1513" s="65">
        <v>12610</v>
      </c>
      <c r="C1513" s="70" t="s">
        <v>10165</v>
      </c>
      <c r="D1513" s="67">
        <v>123</v>
      </c>
      <c r="E1513" s="68" t="s">
        <v>10999</v>
      </c>
    </row>
    <row r="1514" spans="1:5" ht="15">
      <c r="A1514" s="64">
        <v>1513</v>
      </c>
      <c r="B1514" s="65">
        <v>12930</v>
      </c>
      <c r="C1514" s="66" t="s">
        <v>10166</v>
      </c>
      <c r="D1514" s="67">
        <v>124</v>
      </c>
      <c r="E1514" s="68" t="s">
        <v>10999</v>
      </c>
    </row>
    <row r="1515" spans="1:5" ht="15">
      <c r="A1515" s="64">
        <v>1514</v>
      </c>
      <c r="B1515" s="65">
        <v>13388</v>
      </c>
      <c r="C1515" s="66" t="s">
        <v>10167</v>
      </c>
      <c r="D1515" s="67">
        <v>125</v>
      </c>
      <c r="E1515" s="68" t="s">
        <v>15128</v>
      </c>
    </row>
    <row r="1516" spans="1:5" ht="15">
      <c r="A1516" s="64">
        <v>1515</v>
      </c>
      <c r="B1516" s="65">
        <v>13874</v>
      </c>
      <c r="C1516" s="66" t="s">
        <v>10168</v>
      </c>
      <c r="D1516" s="67">
        <v>126</v>
      </c>
      <c r="E1516" s="68" t="s">
        <v>15128</v>
      </c>
    </row>
    <row r="1517" spans="1:5" ht="15">
      <c r="A1517" s="64">
        <v>1516</v>
      </c>
      <c r="B1517" s="65">
        <v>13880</v>
      </c>
      <c r="C1517" s="66" t="s">
        <v>10169</v>
      </c>
      <c r="D1517" s="67">
        <v>127</v>
      </c>
      <c r="E1517" s="68" t="s">
        <v>10986</v>
      </c>
    </row>
    <row r="1518" spans="1:5" ht="15">
      <c r="A1518" s="64">
        <v>1517</v>
      </c>
      <c r="B1518" s="65">
        <v>14460</v>
      </c>
      <c r="C1518" s="66" t="s">
        <v>10170</v>
      </c>
      <c r="D1518" s="67">
        <v>128</v>
      </c>
      <c r="E1518" s="68" t="s">
        <v>10980</v>
      </c>
    </row>
    <row r="1519" spans="1:5" ht="15">
      <c r="A1519" s="64">
        <v>1518</v>
      </c>
      <c r="B1519" s="65">
        <v>14905</v>
      </c>
      <c r="C1519" s="66" t="s">
        <v>9182</v>
      </c>
      <c r="D1519" s="67">
        <v>129</v>
      </c>
      <c r="E1519" s="68" t="s">
        <v>10978</v>
      </c>
    </row>
    <row r="1520" spans="1:5" ht="15">
      <c r="A1520" s="64">
        <v>1519</v>
      </c>
      <c r="B1520" s="65">
        <v>14975</v>
      </c>
      <c r="C1520" s="66" t="s">
        <v>10229</v>
      </c>
      <c r="D1520" s="67">
        <v>130</v>
      </c>
      <c r="E1520" s="68" t="s">
        <v>10946</v>
      </c>
    </row>
    <row r="1521" spans="1:5" ht="15">
      <c r="A1521" s="64">
        <v>1520</v>
      </c>
      <c r="B1521" s="65">
        <v>15006</v>
      </c>
      <c r="C1521" s="66" t="s">
        <v>10230</v>
      </c>
      <c r="D1521" s="67">
        <v>131</v>
      </c>
      <c r="E1521" s="68" t="s">
        <v>10986</v>
      </c>
    </row>
    <row r="1522" spans="1:5" ht="15">
      <c r="A1522" s="64">
        <v>1521</v>
      </c>
      <c r="B1522" s="65">
        <v>15010</v>
      </c>
      <c r="C1522" s="66" t="s">
        <v>10231</v>
      </c>
      <c r="D1522" s="67">
        <v>132</v>
      </c>
      <c r="E1522" s="68" t="s">
        <v>10980</v>
      </c>
    </row>
    <row r="1523" spans="1:5" ht="15">
      <c r="A1523" s="64">
        <v>1522</v>
      </c>
      <c r="B1523" s="65">
        <v>15015</v>
      </c>
      <c r="C1523" s="66" t="s">
        <v>10232</v>
      </c>
      <c r="D1523" s="67">
        <v>133</v>
      </c>
      <c r="E1523" s="68" t="s">
        <v>10986</v>
      </c>
    </row>
    <row r="1524" spans="1:5" ht="15">
      <c r="A1524" s="64">
        <v>1523</v>
      </c>
      <c r="B1524" s="65">
        <v>15145</v>
      </c>
      <c r="C1524" s="66" t="s">
        <v>10233</v>
      </c>
      <c r="D1524" s="67">
        <v>134</v>
      </c>
      <c r="E1524" s="68" t="s">
        <v>15131</v>
      </c>
    </row>
    <row r="1525" spans="1:5" ht="15">
      <c r="A1525" s="64">
        <v>1524</v>
      </c>
      <c r="B1525" s="65">
        <v>15432</v>
      </c>
      <c r="C1525" s="66" t="s">
        <v>10234</v>
      </c>
      <c r="D1525" s="67">
        <v>135</v>
      </c>
      <c r="E1525" s="68" t="s">
        <v>10984</v>
      </c>
    </row>
    <row r="1526" spans="1:5" ht="15">
      <c r="A1526" s="64">
        <v>1525</v>
      </c>
      <c r="B1526" s="65">
        <v>16640</v>
      </c>
      <c r="C1526" s="66" t="s">
        <v>10235</v>
      </c>
      <c r="D1526" s="67">
        <v>136</v>
      </c>
      <c r="E1526" s="68" t="s">
        <v>10986</v>
      </c>
    </row>
    <row r="1527" spans="1:5" ht="15">
      <c r="A1527" s="64">
        <v>1526</v>
      </c>
      <c r="B1527" s="65">
        <v>16972</v>
      </c>
      <c r="C1527" s="66" t="s">
        <v>10236</v>
      </c>
      <c r="D1527" s="67">
        <v>137</v>
      </c>
      <c r="E1527" s="68" t="s">
        <v>10982</v>
      </c>
    </row>
    <row r="1528" spans="1:5" ht="15">
      <c r="A1528" s="64">
        <v>1527</v>
      </c>
      <c r="B1528" s="65">
        <v>17138</v>
      </c>
      <c r="C1528" s="66" t="s">
        <v>10237</v>
      </c>
      <c r="D1528" s="67">
        <v>138</v>
      </c>
      <c r="E1528" s="68" t="s">
        <v>10980</v>
      </c>
    </row>
    <row r="1529" spans="1:5" ht="15">
      <c r="A1529" s="64">
        <v>1528</v>
      </c>
      <c r="B1529" s="65">
        <v>17156</v>
      </c>
      <c r="C1529" s="66" t="s">
        <v>10238</v>
      </c>
      <c r="D1529" s="67">
        <v>139</v>
      </c>
      <c r="E1529" s="68" t="s">
        <v>10999</v>
      </c>
    </row>
    <row r="1530" spans="1:5" ht="15">
      <c r="A1530" s="64">
        <v>1529</v>
      </c>
      <c r="B1530" s="65">
        <v>17211</v>
      </c>
      <c r="C1530" s="66" t="s">
        <v>10239</v>
      </c>
      <c r="D1530" s="67">
        <v>140</v>
      </c>
      <c r="E1530" s="68" t="s">
        <v>10999</v>
      </c>
    </row>
    <row r="1531" spans="1:5" ht="15">
      <c r="A1531" s="64">
        <v>1530</v>
      </c>
      <c r="B1531" s="65">
        <v>17238</v>
      </c>
      <c r="C1531" s="66" t="s">
        <v>10240</v>
      </c>
      <c r="D1531" s="67">
        <v>141</v>
      </c>
      <c r="E1531" s="68" t="s">
        <v>10984</v>
      </c>
    </row>
    <row r="1532" spans="1:5" ht="15">
      <c r="A1532" s="64">
        <v>1531</v>
      </c>
      <c r="B1532" s="65">
        <v>17695</v>
      </c>
      <c r="C1532" s="66" t="s">
        <v>10241</v>
      </c>
      <c r="D1532" s="67">
        <v>142</v>
      </c>
      <c r="E1532" s="68" t="s">
        <v>10980</v>
      </c>
    </row>
    <row r="1533" spans="1:5" ht="15">
      <c r="A1533" s="64">
        <v>1532</v>
      </c>
      <c r="B1533" s="65">
        <v>18140</v>
      </c>
      <c r="C1533" s="66" t="s">
        <v>10242</v>
      </c>
      <c r="D1533" s="67">
        <v>143</v>
      </c>
      <c r="E1533" s="68" t="s">
        <v>15131</v>
      </c>
    </row>
    <row r="1534" spans="1:5" ht="15">
      <c r="A1534" s="64">
        <v>1533</v>
      </c>
      <c r="B1534" s="65">
        <v>18256</v>
      </c>
      <c r="C1534" s="70" t="s">
        <v>10243</v>
      </c>
      <c r="D1534" s="67">
        <v>144</v>
      </c>
      <c r="E1534" s="68" t="s">
        <v>13908</v>
      </c>
    </row>
    <row r="1535" spans="1:5" ht="15">
      <c r="A1535" s="64">
        <v>1534</v>
      </c>
      <c r="B1535" s="65">
        <v>18262</v>
      </c>
      <c r="C1535" s="66" t="s">
        <v>10183</v>
      </c>
      <c r="D1535" s="67">
        <v>145</v>
      </c>
      <c r="E1535" s="68" t="s">
        <v>10976</v>
      </c>
    </row>
    <row r="1536" spans="1:5" ht="15">
      <c r="A1536" s="64">
        <v>1535</v>
      </c>
      <c r="B1536" s="65">
        <v>18310</v>
      </c>
      <c r="C1536" s="66" t="s">
        <v>10184</v>
      </c>
      <c r="D1536" s="67">
        <v>146</v>
      </c>
      <c r="E1536" s="68" t="s">
        <v>10976</v>
      </c>
    </row>
    <row r="1537" spans="1:5" ht="15">
      <c r="A1537" s="64">
        <v>1536</v>
      </c>
      <c r="B1537" s="65">
        <v>19003</v>
      </c>
      <c r="C1537" s="66" t="s">
        <v>10847</v>
      </c>
      <c r="D1537" s="67">
        <v>147</v>
      </c>
      <c r="E1537" s="68" t="s">
        <v>10848</v>
      </c>
    </row>
    <row r="1538" spans="1:5" ht="15">
      <c r="A1538" s="64">
        <v>1537</v>
      </c>
      <c r="B1538" s="65">
        <v>19357</v>
      </c>
      <c r="C1538" s="66" t="s">
        <v>10849</v>
      </c>
      <c r="D1538" s="67">
        <v>148</v>
      </c>
      <c r="E1538" s="68" t="s">
        <v>10980</v>
      </c>
    </row>
    <row r="1539" spans="1:5" ht="15">
      <c r="A1539" s="64">
        <v>1538</v>
      </c>
      <c r="B1539" s="65">
        <v>19693</v>
      </c>
      <c r="C1539" s="66" t="s">
        <v>10850</v>
      </c>
      <c r="D1539" s="67">
        <v>149</v>
      </c>
      <c r="E1539" s="68" t="s">
        <v>12041</v>
      </c>
    </row>
    <row r="1540" spans="1:5" ht="15">
      <c r="A1540" s="64">
        <v>1539</v>
      </c>
      <c r="B1540" s="65">
        <v>19762</v>
      </c>
      <c r="C1540" s="66" t="s">
        <v>10851</v>
      </c>
      <c r="D1540" s="67">
        <v>150</v>
      </c>
      <c r="E1540" s="68" t="s">
        <v>10982</v>
      </c>
    </row>
    <row r="1541" spans="1:5" ht="15">
      <c r="A1541" s="64">
        <v>1540</v>
      </c>
      <c r="B1541" s="65">
        <v>19764</v>
      </c>
      <c r="C1541" s="66" t="s">
        <v>10852</v>
      </c>
      <c r="D1541" s="67">
        <v>151</v>
      </c>
      <c r="E1541" s="68" t="s">
        <v>10980</v>
      </c>
    </row>
    <row r="1542" spans="1:5" ht="15">
      <c r="A1542" s="64">
        <v>1541</v>
      </c>
      <c r="B1542" s="74">
        <v>69</v>
      </c>
      <c r="C1542" s="66" t="s">
        <v>10853</v>
      </c>
      <c r="D1542" s="67">
        <v>1</v>
      </c>
      <c r="E1542" s="68" t="s">
        <v>10980</v>
      </c>
    </row>
    <row r="1543" spans="1:5" ht="15">
      <c r="A1543" s="64">
        <v>1542</v>
      </c>
      <c r="B1543" s="65">
        <v>11627</v>
      </c>
      <c r="C1543" s="66" t="s">
        <v>10854</v>
      </c>
      <c r="D1543" s="67">
        <v>2</v>
      </c>
      <c r="E1543" s="68" t="s">
        <v>10982</v>
      </c>
    </row>
    <row r="1544" spans="1:5" ht="15">
      <c r="A1544" s="64">
        <v>1543</v>
      </c>
      <c r="B1544" s="65">
        <v>11760</v>
      </c>
      <c r="C1544" s="66" t="s">
        <v>10855</v>
      </c>
      <c r="D1544" s="67">
        <v>3</v>
      </c>
      <c r="E1544" s="68" t="s">
        <v>10984</v>
      </c>
    </row>
    <row r="1545" spans="1:5" ht="15">
      <c r="A1545" s="64">
        <v>1544</v>
      </c>
      <c r="B1545" s="65">
        <v>12064</v>
      </c>
      <c r="C1545" s="66" t="s">
        <v>10856</v>
      </c>
      <c r="D1545" s="67">
        <v>4</v>
      </c>
      <c r="E1545" s="68" t="s">
        <v>10999</v>
      </c>
    </row>
    <row r="1546" spans="1:5" ht="15">
      <c r="A1546" s="64">
        <v>1545</v>
      </c>
      <c r="B1546" s="65">
        <v>12172</v>
      </c>
      <c r="C1546" s="66" t="s">
        <v>10857</v>
      </c>
      <c r="D1546" s="67">
        <v>5</v>
      </c>
      <c r="E1546" s="68" t="s">
        <v>10980</v>
      </c>
    </row>
    <row r="1547" spans="1:5" ht="15">
      <c r="A1547" s="64">
        <v>1546</v>
      </c>
      <c r="B1547" s="65">
        <v>12518</v>
      </c>
      <c r="C1547" s="66" t="s">
        <v>10858</v>
      </c>
      <c r="D1547" s="67">
        <v>6</v>
      </c>
      <c r="E1547" s="68" t="s">
        <v>10999</v>
      </c>
    </row>
    <row r="1548" spans="1:5" ht="15">
      <c r="A1548" s="64">
        <v>1547</v>
      </c>
      <c r="B1548" s="65">
        <v>12582</v>
      </c>
      <c r="C1548" s="66" t="s">
        <v>10859</v>
      </c>
      <c r="D1548" s="67">
        <v>7</v>
      </c>
      <c r="E1548" s="68" t="s">
        <v>10978</v>
      </c>
    </row>
    <row r="1549" spans="1:5" ht="15">
      <c r="A1549" s="64">
        <v>1548</v>
      </c>
      <c r="B1549" s="65">
        <v>12648</v>
      </c>
      <c r="C1549" s="66" t="s">
        <v>10860</v>
      </c>
      <c r="D1549" s="67">
        <v>8</v>
      </c>
      <c r="E1549" s="68" t="s">
        <v>10980</v>
      </c>
    </row>
    <row r="1550" spans="1:5" ht="15">
      <c r="A1550" s="64">
        <v>1549</v>
      </c>
      <c r="B1550" s="65">
        <v>12865</v>
      </c>
      <c r="C1550" s="66" t="s">
        <v>10861</v>
      </c>
      <c r="D1550" s="67">
        <v>9</v>
      </c>
      <c r="E1550" s="68" t="s">
        <v>10980</v>
      </c>
    </row>
    <row r="1551" spans="1:5" ht="15">
      <c r="A1551" s="64">
        <v>1550</v>
      </c>
      <c r="B1551" s="65">
        <v>12950</v>
      </c>
      <c r="C1551" s="66" t="s">
        <v>10862</v>
      </c>
      <c r="D1551" s="67">
        <v>10</v>
      </c>
      <c r="E1551" s="68" t="s">
        <v>10978</v>
      </c>
    </row>
    <row r="1552" spans="1:5" ht="15">
      <c r="A1552" s="64">
        <v>1551</v>
      </c>
      <c r="B1552" s="65">
        <v>13049</v>
      </c>
      <c r="C1552" s="66" t="s">
        <v>10863</v>
      </c>
      <c r="D1552" s="67">
        <v>11</v>
      </c>
      <c r="E1552" s="68" t="s">
        <v>10946</v>
      </c>
    </row>
    <row r="1553" spans="1:5" ht="15">
      <c r="A1553" s="64">
        <v>1552</v>
      </c>
      <c r="B1553" s="65">
        <v>13462</v>
      </c>
      <c r="C1553" s="66" t="s">
        <v>10864</v>
      </c>
      <c r="D1553" s="67">
        <v>12</v>
      </c>
      <c r="E1553" s="68" t="s">
        <v>10982</v>
      </c>
    </row>
    <row r="1554" spans="1:5" ht="15">
      <c r="A1554" s="64">
        <v>1553</v>
      </c>
      <c r="B1554" s="65">
        <v>14893</v>
      </c>
      <c r="C1554" s="66" t="s">
        <v>10865</v>
      </c>
      <c r="D1554" s="67">
        <v>13</v>
      </c>
      <c r="E1554" s="68" t="s">
        <v>10982</v>
      </c>
    </row>
    <row r="1555" spans="1:5" ht="15">
      <c r="A1555" s="64">
        <v>1554</v>
      </c>
      <c r="B1555" s="65">
        <v>14928</v>
      </c>
      <c r="C1555" s="70" t="s">
        <v>12260</v>
      </c>
      <c r="D1555" s="67">
        <v>14</v>
      </c>
      <c r="E1555" s="68" t="s">
        <v>12644</v>
      </c>
    </row>
    <row r="1556" spans="1:5" ht="15">
      <c r="A1556" s="64">
        <v>1555</v>
      </c>
      <c r="B1556" s="65">
        <v>14995</v>
      </c>
      <c r="C1556" s="66" t="s">
        <v>12652</v>
      </c>
      <c r="D1556" s="67">
        <v>15</v>
      </c>
      <c r="E1556" s="68" t="s">
        <v>11164</v>
      </c>
    </row>
    <row r="1557" spans="1:5" ht="15">
      <c r="A1557" s="64">
        <v>1556</v>
      </c>
      <c r="B1557" s="65">
        <v>15038</v>
      </c>
      <c r="C1557" s="66" t="s">
        <v>12653</v>
      </c>
      <c r="D1557" s="67">
        <v>16</v>
      </c>
      <c r="E1557" s="68" t="s">
        <v>10976</v>
      </c>
    </row>
    <row r="1558" spans="1:5" ht="15">
      <c r="A1558" s="64">
        <v>1557</v>
      </c>
      <c r="B1558" s="65">
        <v>15105</v>
      </c>
      <c r="C1558" s="66" t="s">
        <v>12654</v>
      </c>
      <c r="D1558" s="67">
        <v>17</v>
      </c>
      <c r="E1558" s="68" t="s">
        <v>10978</v>
      </c>
    </row>
    <row r="1559" spans="1:5" ht="15">
      <c r="A1559" s="64">
        <v>1558</v>
      </c>
      <c r="B1559" s="65">
        <v>15242</v>
      </c>
      <c r="C1559" s="66" t="s">
        <v>12655</v>
      </c>
      <c r="D1559" s="67">
        <v>18</v>
      </c>
      <c r="E1559" s="68" t="s">
        <v>10984</v>
      </c>
    </row>
    <row r="1560" spans="1:5" ht="15">
      <c r="A1560" s="64">
        <v>1559</v>
      </c>
      <c r="B1560" s="65">
        <v>15452</v>
      </c>
      <c r="C1560" s="66" t="s">
        <v>12656</v>
      </c>
      <c r="D1560" s="67">
        <v>19</v>
      </c>
      <c r="E1560" s="68" t="s">
        <v>10982</v>
      </c>
    </row>
    <row r="1561" spans="1:5" ht="15">
      <c r="A1561" s="64">
        <v>1560</v>
      </c>
      <c r="B1561" s="65">
        <v>15914</v>
      </c>
      <c r="C1561" s="66" t="s">
        <v>12657</v>
      </c>
      <c r="D1561" s="67">
        <v>20</v>
      </c>
      <c r="E1561" s="68" t="s">
        <v>10978</v>
      </c>
    </row>
    <row r="1562" spans="1:5" ht="15">
      <c r="A1562" s="64">
        <v>1561</v>
      </c>
      <c r="B1562" s="65">
        <v>15916</v>
      </c>
      <c r="C1562" s="66" t="s">
        <v>12658</v>
      </c>
      <c r="D1562" s="67">
        <v>21</v>
      </c>
      <c r="E1562" s="68" t="s">
        <v>10993</v>
      </c>
    </row>
    <row r="1563" spans="1:5" ht="15">
      <c r="A1563" s="64">
        <v>1562</v>
      </c>
      <c r="B1563" s="65">
        <v>16137</v>
      </c>
      <c r="C1563" s="66" t="s">
        <v>12659</v>
      </c>
      <c r="D1563" s="67">
        <v>22</v>
      </c>
      <c r="E1563" s="68" t="s">
        <v>10980</v>
      </c>
    </row>
    <row r="1564" spans="1:5" ht="15">
      <c r="A1564" s="64">
        <v>1563</v>
      </c>
      <c r="B1564" s="65">
        <v>17016</v>
      </c>
      <c r="C1564" s="66" t="s">
        <v>12480</v>
      </c>
      <c r="D1564" s="67">
        <v>23</v>
      </c>
      <c r="E1564" s="68" t="s">
        <v>10982</v>
      </c>
    </row>
    <row r="1565" spans="1:5" ht="15">
      <c r="A1565" s="64">
        <v>1564</v>
      </c>
      <c r="B1565" s="65">
        <v>17405</v>
      </c>
      <c r="C1565" s="66" t="s">
        <v>12481</v>
      </c>
      <c r="D1565" s="67">
        <v>24</v>
      </c>
      <c r="E1565" s="68" t="s">
        <v>10982</v>
      </c>
    </row>
    <row r="1566" spans="1:5" ht="15">
      <c r="A1566" s="64">
        <v>1565</v>
      </c>
      <c r="B1566" s="65">
        <v>17424</v>
      </c>
      <c r="C1566" s="66" t="s">
        <v>13123</v>
      </c>
      <c r="D1566" s="67">
        <v>25</v>
      </c>
      <c r="E1566" s="68" t="s">
        <v>10982</v>
      </c>
    </row>
    <row r="1567" spans="1:5" ht="15">
      <c r="A1567" s="64">
        <v>1566</v>
      </c>
      <c r="B1567" s="65">
        <v>17906</v>
      </c>
      <c r="C1567" s="66" t="s">
        <v>12482</v>
      </c>
      <c r="D1567" s="67">
        <v>26</v>
      </c>
      <c r="E1567" s="68" t="s">
        <v>10999</v>
      </c>
    </row>
    <row r="1568" spans="1:5" ht="15">
      <c r="A1568" s="64">
        <v>1567</v>
      </c>
      <c r="B1568" s="65">
        <v>18021</v>
      </c>
      <c r="C1568" s="66" t="s">
        <v>12483</v>
      </c>
      <c r="D1568" s="67">
        <v>27</v>
      </c>
      <c r="E1568" s="68" t="s">
        <v>10999</v>
      </c>
    </row>
    <row r="1569" spans="1:5" ht="15">
      <c r="A1569" s="64">
        <v>1568</v>
      </c>
      <c r="B1569" s="65">
        <v>18023</v>
      </c>
      <c r="C1569" s="66" t="s">
        <v>12484</v>
      </c>
      <c r="D1569" s="67">
        <v>28</v>
      </c>
      <c r="E1569" s="68" t="s">
        <v>10946</v>
      </c>
    </row>
    <row r="1570" spans="1:5" ht="15">
      <c r="A1570" s="64">
        <v>1569</v>
      </c>
      <c r="B1570" s="65">
        <v>18068</v>
      </c>
      <c r="C1570" s="66" t="s">
        <v>12485</v>
      </c>
      <c r="D1570" s="67">
        <v>29</v>
      </c>
      <c r="E1570" s="68" t="s">
        <v>10976</v>
      </c>
    </row>
    <row r="1571" spans="1:5" ht="15">
      <c r="A1571" s="64">
        <v>1570</v>
      </c>
      <c r="B1571" s="65">
        <v>18654</v>
      </c>
      <c r="C1571" s="66" t="s">
        <v>12486</v>
      </c>
      <c r="D1571" s="67">
        <v>30</v>
      </c>
      <c r="E1571" s="68" t="s">
        <v>10982</v>
      </c>
    </row>
    <row r="1572" spans="1:5" ht="15">
      <c r="A1572" s="64">
        <v>1571</v>
      </c>
      <c r="B1572" s="65">
        <v>18933</v>
      </c>
      <c r="C1572" s="66" t="s">
        <v>12487</v>
      </c>
      <c r="D1572" s="67">
        <v>31</v>
      </c>
      <c r="E1572" s="68" t="s">
        <v>13904</v>
      </c>
    </row>
    <row r="1573" spans="1:5" ht="15">
      <c r="A1573" s="64">
        <v>1572</v>
      </c>
      <c r="B1573" s="65">
        <v>19190</v>
      </c>
      <c r="C1573" s="66" t="s">
        <v>10244</v>
      </c>
      <c r="D1573" s="67">
        <v>32</v>
      </c>
      <c r="E1573" s="68" t="s">
        <v>10978</v>
      </c>
    </row>
    <row r="1574" spans="1:5" ht="15">
      <c r="A1574" s="64">
        <v>1573</v>
      </c>
      <c r="B1574" s="65">
        <v>19539</v>
      </c>
      <c r="C1574" s="66" t="s">
        <v>10245</v>
      </c>
      <c r="D1574" s="67">
        <v>33</v>
      </c>
      <c r="E1574" s="68" t="s">
        <v>10982</v>
      </c>
    </row>
    <row r="1575" spans="1:5" ht="15">
      <c r="A1575" s="64">
        <v>1574</v>
      </c>
      <c r="B1575" s="65">
        <v>19645</v>
      </c>
      <c r="C1575" s="66" t="s">
        <v>10246</v>
      </c>
      <c r="D1575" s="67">
        <v>34</v>
      </c>
      <c r="E1575" s="68" t="s">
        <v>13908</v>
      </c>
    </row>
    <row r="1576" spans="1:5" ht="15">
      <c r="A1576" s="64">
        <v>1575</v>
      </c>
      <c r="B1576" s="65">
        <v>19973</v>
      </c>
      <c r="C1576" s="66" t="s">
        <v>10247</v>
      </c>
      <c r="D1576" s="67">
        <v>35</v>
      </c>
      <c r="E1576" s="68" t="s">
        <v>10993</v>
      </c>
    </row>
    <row r="1577" spans="1:5" ht="15">
      <c r="A1577" s="64">
        <v>1576</v>
      </c>
      <c r="B1577" s="65">
        <v>10127</v>
      </c>
      <c r="C1577" s="66" t="s">
        <v>10248</v>
      </c>
      <c r="D1577" s="67">
        <v>36</v>
      </c>
      <c r="E1577" s="68" t="s">
        <v>15128</v>
      </c>
    </row>
    <row r="1578" spans="1:5" ht="15">
      <c r="A1578" s="64">
        <v>1577</v>
      </c>
      <c r="B1578" s="65">
        <v>10523</v>
      </c>
      <c r="C1578" s="66" t="s">
        <v>10249</v>
      </c>
      <c r="D1578" s="67">
        <v>37</v>
      </c>
      <c r="E1578" s="68" t="s">
        <v>10944</v>
      </c>
    </row>
    <row r="1579" spans="1:5" ht="15">
      <c r="A1579" s="64">
        <v>1578</v>
      </c>
      <c r="B1579" s="65">
        <v>10631</v>
      </c>
      <c r="C1579" s="66" t="s">
        <v>10250</v>
      </c>
      <c r="D1579" s="67">
        <v>38</v>
      </c>
      <c r="E1579" s="68" t="s">
        <v>12518</v>
      </c>
    </row>
    <row r="1580" spans="1:5" ht="15">
      <c r="A1580" s="64">
        <v>1579</v>
      </c>
      <c r="B1580" s="65">
        <v>10635</v>
      </c>
      <c r="C1580" s="66" t="s">
        <v>10251</v>
      </c>
      <c r="D1580" s="67">
        <v>39</v>
      </c>
      <c r="E1580" s="68" t="s">
        <v>15128</v>
      </c>
    </row>
    <row r="1581" spans="1:5" ht="15">
      <c r="A1581" s="64">
        <v>1580</v>
      </c>
      <c r="B1581" s="65">
        <v>10645</v>
      </c>
      <c r="C1581" s="66" t="s">
        <v>10252</v>
      </c>
      <c r="D1581" s="67">
        <v>40</v>
      </c>
      <c r="E1581" s="68" t="s">
        <v>10944</v>
      </c>
    </row>
    <row r="1582" spans="1:5" ht="15">
      <c r="A1582" s="64">
        <v>1581</v>
      </c>
      <c r="B1582" s="65">
        <v>10661</v>
      </c>
      <c r="C1582" s="66" t="s">
        <v>10253</v>
      </c>
      <c r="D1582" s="67">
        <v>41</v>
      </c>
      <c r="E1582" s="68" t="s">
        <v>10980</v>
      </c>
    </row>
    <row r="1583" spans="1:5" ht="15">
      <c r="A1583" s="64">
        <v>1582</v>
      </c>
      <c r="B1583" s="65">
        <v>16624</v>
      </c>
      <c r="C1583" s="70" t="s">
        <v>10254</v>
      </c>
      <c r="D1583" s="67">
        <v>42</v>
      </c>
      <c r="E1583" s="68" t="s">
        <v>10978</v>
      </c>
    </row>
    <row r="1584" spans="1:5" ht="15">
      <c r="A1584" s="64">
        <v>1583</v>
      </c>
      <c r="B1584" s="65">
        <v>16647</v>
      </c>
      <c r="C1584" s="66" t="s">
        <v>10255</v>
      </c>
      <c r="D1584" s="67">
        <v>43</v>
      </c>
      <c r="E1584" s="68" t="s">
        <v>10946</v>
      </c>
    </row>
    <row r="1585" spans="1:5" ht="15">
      <c r="A1585" s="64">
        <v>1584</v>
      </c>
      <c r="B1585" s="65">
        <v>19661</v>
      </c>
      <c r="C1585" s="70" t="s">
        <v>12285</v>
      </c>
      <c r="D1585" s="67">
        <v>44</v>
      </c>
      <c r="E1585" s="68" t="s">
        <v>10978</v>
      </c>
    </row>
    <row r="1586" spans="1:5" ht="15">
      <c r="A1586" s="64">
        <v>1585</v>
      </c>
      <c r="B1586" s="65">
        <v>11982</v>
      </c>
      <c r="C1586" s="66" t="s">
        <v>12286</v>
      </c>
      <c r="D1586" s="67">
        <v>45</v>
      </c>
      <c r="E1586" s="68" t="s">
        <v>10980</v>
      </c>
    </row>
    <row r="1587" spans="1:5" ht="15">
      <c r="A1587" s="64">
        <v>1586</v>
      </c>
      <c r="B1587" s="65">
        <v>13110</v>
      </c>
      <c r="C1587" s="66" t="s">
        <v>12287</v>
      </c>
      <c r="D1587" s="67">
        <v>46</v>
      </c>
      <c r="E1587" s="68" t="s">
        <v>10976</v>
      </c>
    </row>
    <row r="1588" spans="1:5" ht="15">
      <c r="A1588" s="64">
        <v>1587</v>
      </c>
      <c r="B1588" s="65">
        <v>15511</v>
      </c>
      <c r="C1588" s="70" t="s">
        <v>12288</v>
      </c>
      <c r="D1588" s="67">
        <v>47</v>
      </c>
      <c r="E1588" s="68" t="s">
        <v>10993</v>
      </c>
    </row>
    <row r="1589" spans="1:5" ht="15">
      <c r="A1589" s="64">
        <v>1588</v>
      </c>
      <c r="B1589" s="65">
        <v>15582</v>
      </c>
      <c r="C1589" s="66" t="s">
        <v>12289</v>
      </c>
      <c r="D1589" s="67">
        <v>48</v>
      </c>
      <c r="E1589" s="68" t="s">
        <v>10993</v>
      </c>
    </row>
    <row r="1590" spans="1:5" ht="15">
      <c r="A1590" s="64">
        <v>1589</v>
      </c>
      <c r="B1590" s="65">
        <v>15707</v>
      </c>
      <c r="C1590" s="66" t="s">
        <v>12290</v>
      </c>
      <c r="D1590" s="67">
        <v>49</v>
      </c>
      <c r="E1590" s="68" t="s">
        <v>10946</v>
      </c>
    </row>
    <row r="1591" spans="1:5" ht="15">
      <c r="A1591" s="64">
        <v>1590</v>
      </c>
      <c r="B1591" s="65">
        <v>15800</v>
      </c>
      <c r="C1591" s="66" t="s">
        <v>12291</v>
      </c>
      <c r="D1591" s="67">
        <v>50</v>
      </c>
      <c r="E1591" s="68" t="s">
        <v>13937</v>
      </c>
    </row>
    <row r="1592" spans="1:5" ht="15">
      <c r="A1592" s="64">
        <v>1591</v>
      </c>
      <c r="B1592" s="65">
        <v>15858</v>
      </c>
      <c r="C1592" s="66" t="s">
        <v>10885</v>
      </c>
      <c r="D1592" s="67">
        <v>51</v>
      </c>
      <c r="E1592" s="68" t="s">
        <v>10944</v>
      </c>
    </row>
    <row r="1593" spans="1:5" ht="15">
      <c r="A1593" s="64">
        <v>1592</v>
      </c>
      <c r="B1593" s="65">
        <v>16211</v>
      </c>
      <c r="C1593" s="66" t="s">
        <v>10886</v>
      </c>
      <c r="D1593" s="67">
        <v>52</v>
      </c>
      <c r="E1593" s="68" t="s">
        <v>10946</v>
      </c>
    </row>
    <row r="1594" spans="1:5" ht="15">
      <c r="A1594" s="64">
        <v>1593</v>
      </c>
      <c r="B1594" s="65">
        <v>18439</v>
      </c>
      <c r="C1594" s="66" t="s">
        <v>10887</v>
      </c>
      <c r="D1594" s="67">
        <v>53</v>
      </c>
      <c r="E1594" s="68" t="s">
        <v>10986</v>
      </c>
    </row>
    <row r="1595" spans="1:5" ht="15">
      <c r="A1595" s="64">
        <v>1594</v>
      </c>
      <c r="B1595" s="65">
        <v>19461</v>
      </c>
      <c r="C1595" s="66" t="s">
        <v>10888</v>
      </c>
      <c r="D1595" s="67">
        <v>54</v>
      </c>
      <c r="E1595" s="68" t="s">
        <v>10944</v>
      </c>
    </row>
    <row r="1596" spans="1:5" ht="15">
      <c r="A1596" s="64">
        <v>1595</v>
      </c>
      <c r="B1596" s="65">
        <v>19952</v>
      </c>
      <c r="C1596" s="66" t="s">
        <v>10256</v>
      </c>
      <c r="D1596" s="67">
        <v>55</v>
      </c>
      <c r="E1596" s="68" t="s">
        <v>10980</v>
      </c>
    </row>
    <row r="1597" spans="1:5" ht="15">
      <c r="A1597" s="64">
        <v>1596</v>
      </c>
      <c r="B1597" s="65">
        <v>14566</v>
      </c>
      <c r="C1597" s="66" t="s">
        <v>10257</v>
      </c>
      <c r="D1597" s="67">
        <v>56</v>
      </c>
      <c r="E1597" s="68" t="s">
        <v>10980</v>
      </c>
    </row>
    <row r="1598" spans="1:5" ht="15">
      <c r="A1598" s="64">
        <v>1597</v>
      </c>
      <c r="B1598" s="65">
        <v>16257</v>
      </c>
      <c r="C1598" s="66" t="s">
        <v>10258</v>
      </c>
      <c r="D1598" s="67">
        <v>57</v>
      </c>
      <c r="E1598" s="68" t="s">
        <v>10993</v>
      </c>
    </row>
    <row r="1599" spans="1:5" ht="15">
      <c r="A1599" s="64">
        <v>1598</v>
      </c>
      <c r="B1599" s="65">
        <v>12255</v>
      </c>
      <c r="C1599" s="66" t="s">
        <v>10259</v>
      </c>
      <c r="D1599" s="67">
        <v>58</v>
      </c>
      <c r="E1599" s="68" t="s">
        <v>10982</v>
      </c>
    </row>
    <row r="1600" spans="1:5" ht="15">
      <c r="A1600" s="64">
        <v>1599</v>
      </c>
      <c r="B1600" s="65">
        <v>12722</v>
      </c>
      <c r="C1600" s="66" t="s">
        <v>10260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10261</v>
      </c>
      <c r="D1601" s="67">
        <v>60</v>
      </c>
      <c r="E1601" s="68" t="s">
        <v>15128</v>
      </c>
    </row>
    <row r="1602" spans="1:5" ht="15">
      <c r="A1602" s="64">
        <v>1601</v>
      </c>
      <c r="B1602" s="65">
        <v>16464</v>
      </c>
      <c r="C1602" s="66" t="s">
        <v>10262</v>
      </c>
      <c r="D1602" s="67">
        <v>61</v>
      </c>
      <c r="E1602" s="68" t="s">
        <v>13904</v>
      </c>
    </row>
    <row r="1603" spans="1:5" ht="15">
      <c r="A1603" s="64">
        <v>1602</v>
      </c>
      <c r="B1603" s="65">
        <v>17209</v>
      </c>
      <c r="C1603" s="66" t="s">
        <v>10263</v>
      </c>
      <c r="D1603" s="67">
        <v>62</v>
      </c>
      <c r="E1603" s="68" t="s">
        <v>10982</v>
      </c>
    </row>
    <row r="1604" spans="1:5" ht="15">
      <c r="A1604" s="64">
        <v>1603</v>
      </c>
      <c r="B1604" s="65">
        <v>18249</v>
      </c>
      <c r="C1604" s="66" t="s">
        <v>10264</v>
      </c>
      <c r="D1604" s="67">
        <v>63</v>
      </c>
      <c r="E1604" s="68" t="s">
        <v>10982</v>
      </c>
    </row>
    <row r="1605" spans="1:5" ht="15">
      <c r="A1605" s="64">
        <v>1604</v>
      </c>
      <c r="B1605" s="65">
        <v>19228</v>
      </c>
      <c r="C1605" s="66" t="s">
        <v>10265</v>
      </c>
      <c r="D1605" s="67">
        <v>64</v>
      </c>
      <c r="E1605" s="68" t="s">
        <v>13904</v>
      </c>
    </row>
    <row r="1606" spans="1:5" ht="15">
      <c r="A1606" s="64">
        <v>1605</v>
      </c>
      <c r="B1606" s="65">
        <v>15738</v>
      </c>
      <c r="C1606" s="70" t="s">
        <v>10266</v>
      </c>
      <c r="D1606" s="67">
        <v>65</v>
      </c>
      <c r="E1606" s="68" t="s">
        <v>10984</v>
      </c>
    </row>
    <row r="1607" spans="1:5" ht="15">
      <c r="A1607" s="64">
        <v>1606</v>
      </c>
      <c r="B1607" s="65">
        <v>15750</v>
      </c>
      <c r="C1607" s="70" t="s">
        <v>10267</v>
      </c>
      <c r="D1607" s="67">
        <v>66</v>
      </c>
      <c r="E1607" s="68" t="s">
        <v>10980</v>
      </c>
    </row>
    <row r="1608" spans="1:5" ht="15">
      <c r="A1608" s="64">
        <v>1607</v>
      </c>
      <c r="B1608" s="65">
        <v>19946</v>
      </c>
      <c r="C1608" s="66" t="s">
        <v>10268</v>
      </c>
      <c r="D1608" s="67">
        <v>67</v>
      </c>
      <c r="E1608" s="68" t="s">
        <v>10980</v>
      </c>
    </row>
    <row r="1609" spans="1:5" ht="15">
      <c r="A1609" s="64">
        <v>1608</v>
      </c>
      <c r="B1609" s="65">
        <v>11974</v>
      </c>
      <c r="C1609" s="66" t="s">
        <v>10269</v>
      </c>
      <c r="D1609" s="67">
        <v>68</v>
      </c>
      <c r="E1609" s="68" t="s">
        <v>10984</v>
      </c>
    </row>
    <row r="1610" spans="1:5" ht="15">
      <c r="A1610" s="64">
        <v>1609</v>
      </c>
      <c r="B1610" s="65">
        <v>12001</v>
      </c>
      <c r="C1610" s="66" t="s">
        <v>10270</v>
      </c>
      <c r="D1610" s="67">
        <v>69</v>
      </c>
      <c r="E1610" s="68" t="s">
        <v>10984</v>
      </c>
    </row>
    <row r="1611" spans="1:5" ht="15">
      <c r="A1611" s="64">
        <v>1610</v>
      </c>
      <c r="B1611" s="65">
        <v>16795</v>
      </c>
      <c r="C1611" s="66" t="s">
        <v>10271</v>
      </c>
      <c r="D1611" s="67">
        <v>70</v>
      </c>
      <c r="E1611" s="68" t="s">
        <v>10984</v>
      </c>
    </row>
    <row r="1612" spans="1:5" ht="15">
      <c r="A1612" s="64">
        <v>1611</v>
      </c>
      <c r="B1612" s="65">
        <v>19200</v>
      </c>
      <c r="C1612" s="66" t="s">
        <v>14495</v>
      </c>
      <c r="D1612" s="67">
        <v>71</v>
      </c>
      <c r="E1612" s="68" t="s">
        <v>10984</v>
      </c>
    </row>
    <row r="1613" spans="1:5" ht="15">
      <c r="A1613" s="64">
        <v>1612</v>
      </c>
      <c r="B1613" s="65">
        <v>19378</v>
      </c>
      <c r="C1613" s="66" t="s">
        <v>10272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10273</v>
      </c>
      <c r="D1614" s="67">
        <v>73</v>
      </c>
      <c r="E1614" s="68" t="s">
        <v>10984</v>
      </c>
    </row>
    <row r="1615" spans="1:5" ht="15">
      <c r="A1615" s="64">
        <v>1614</v>
      </c>
      <c r="B1615" s="65">
        <v>11328</v>
      </c>
      <c r="C1615" s="66" t="s">
        <v>10274</v>
      </c>
      <c r="D1615" s="67">
        <v>74</v>
      </c>
      <c r="E1615" s="68" t="s">
        <v>13904</v>
      </c>
    </row>
    <row r="1616" spans="1:5" ht="15">
      <c r="A1616" s="64">
        <v>1615</v>
      </c>
      <c r="B1616" s="65">
        <v>13401</v>
      </c>
      <c r="C1616" s="66" t="s">
        <v>10275</v>
      </c>
      <c r="D1616" s="67">
        <v>75</v>
      </c>
      <c r="E1616" s="68" t="s">
        <v>10999</v>
      </c>
    </row>
    <row r="1617" spans="1:5" ht="15">
      <c r="A1617" s="64">
        <v>1616</v>
      </c>
      <c r="B1617" s="65">
        <v>14660</v>
      </c>
      <c r="C1617" s="66" t="s">
        <v>11510</v>
      </c>
      <c r="D1617" s="67">
        <v>76</v>
      </c>
      <c r="E1617" s="68" t="s">
        <v>10978</v>
      </c>
    </row>
    <row r="1618" spans="1:5" ht="15">
      <c r="A1618" s="64">
        <v>1617</v>
      </c>
      <c r="B1618" s="65">
        <v>15187</v>
      </c>
      <c r="C1618" s="66" t="s">
        <v>11511</v>
      </c>
      <c r="D1618" s="67">
        <v>77</v>
      </c>
      <c r="E1618" s="68" t="s">
        <v>10999</v>
      </c>
    </row>
    <row r="1619" spans="1:5" ht="15">
      <c r="A1619" s="64">
        <v>1618</v>
      </c>
      <c r="B1619" s="65">
        <v>17949</v>
      </c>
      <c r="C1619" s="66" t="s">
        <v>11512</v>
      </c>
      <c r="D1619" s="67">
        <v>78</v>
      </c>
      <c r="E1619" s="68" t="s">
        <v>13904</v>
      </c>
    </row>
    <row r="1620" spans="1:5" ht="15">
      <c r="A1620" s="64">
        <v>1619</v>
      </c>
      <c r="B1620" s="65">
        <v>19192</v>
      </c>
      <c r="C1620" s="66" t="s">
        <v>11513</v>
      </c>
      <c r="D1620" s="67">
        <v>79</v>
      </c>
      <c r="E1620" s="68" t="s">
        <v>10984</v>
      </c>
    </row>
    <row r="1621" spans="1:5" ht="15">
      <c r="A1621" s="64">
        <v>1620</v>
      </c>
      <c r="B1621" s="65">
        <v>19425</v>
      </c>
      <c r="C1621" s="66" t="s">
        <v>11514</v>
      </c>
      <c r="D1621" s="67">
        <v>80</v>
      </c>
      <c r="E1621" s="68" t="s">
        <v>10999</v>
      </c>
    </row>
    <row r="1622" spans="1:5" ht="15">
      <c r="A1622" s="64">
        <v>1621</v>
      </c>
      <c r="B1622" s="65">
        <v>10065</v>
      </c>
      <c r="C1622" s="66" t="s">
        <v>11515</v>
      </c>
      <c r="D1622" s="67">
        <v>81</v>
      </c>
      <c r="E1622" s="68" t="s">
        <v>10978</v>
      </c>
    </row>
    <row r="1623" spans="1:5" ht="15">
      <c r="A1623" s="64">
        <v>1622</v>
      </c>
      <c r="B1623" s="65">
        <v>10653</v>
      </c>
      <c r="C1623" s="66" t="s">
        <v>11516</v>
      </c>
      <c r="D1623" s="67">
        <v>82</v>
      </c>
      <c r="E1623" s="68" t="s">
        <v>10980</v>
      </c>
    </row>
    <row r="1624" spans="1:5" ht="15">
      <c r="A1624" s="64">
        <v>1623</v>
      </c>
      <c r="B1624" s="65">
        <v>10655</v>
      </c>
      <c r="C1624" s="66" t="s">
        <v>11517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11518</v>
      </c>
      <c r="D1625" s="67">
        <v>84</v>
      </c>
      <c r="E1625" s="68" t="s">
        <v>10984</v>
      </c>
    </row>
    <row r="1626" spans="1:5" ht="15">
      <c r="A1626" s="64">
        <v>1625</v>
      </c>
      <c r="B1626" s="65">
        <v>11390</v>
      </c>
      <c r="C1626" s="66" t="s">
        <v>11519</v>
      </c>
      <c r="D1626" s="67">
        <v>85</v>
      </c>
      <c r="E1626" s="68" t="s">
        <v>10980</v>
      </c>
    </row>
    <row r="1627" spans="1:5" ht="15">
      <c r="A1627" s="64">
        <v>1626</v>
      </c>
      <c r="B1627" s="65">
        <v>12576</v>
      </c>
      <c r="C1627" s="66" t="s">
        <v>11520</v>
      </c>
      <c r="D1627" s="67">
        <v>86</v>
      </c>
      <c r="E1627" s="68" t="s">
        <v>10980</v>
      </c>
    </row>
    <row r="1628" spans="1:5" ht="15">
      <c r="A1628" s="64">
        <v>1627</v>
      </c>
      <c r="B1628" s="65">
        <v>12603</v>
      </c>
      <c r="C1628" s="66" t="s">
        <v>11521</v>
      </c>
      <c r="D1628" s="67">
        <v>87</v>
      </c>
      <c r="E1628" s="68" t="s">
        <v>10999</v>
      </c>
    </row>
    <row r="1629" spans="1:5" ht="15">
      <c r="A1629" s="64">
        <v>1628</v>
      </c>
      <c r="B1629" s="65">
        <v>12790</v>
      </c>
      <c r="C1629" s="70" t="s">
        <v>11522</v>
      </c>
      <c r="D1629" s="67">
        <v>88</v>
      </c>
      <c r="E1629" s="68" t="s">
        <v>10984</v>
      </c>
    </row>
    <row r="1630" spans="1:5" ht="15">
      <c r="A1630" s="64">
        <v>1629</v>
      </c>
      <c r="B1630" s="65">
        <v>14631</v>
      </c>
      <c r="C1630" s="66" t="s">
        <v>11523</v>
      </c>
      <c r="D1630" s="67">
        <v>89</v>
      </c>
      <c r="E1630" s="68" t="s">
        <v>10984</v>
      </c>
    </row>
    <row r="1631" spans="1:5" ht="15">
      <c r="A1631" s="64">
        <v>1630</v>
      </c>
      <c r="B1631" s="65">
        <v>16649</v>
      </c>
      <c r="C1631" s="66" t="s">
        <v>11524</v>
      </c>
      <c r="D1631" s="67">
        <v>90</v>
      </c>
      <c r="E1631" s="68" t="s">
        <v>10980</v>
      </c>
    </row>
    <row r="1632" spans="1:5" ht="15">
      <c r="A1632" s="64">
        <v>1631</v>
      </c>
      <c r="B1632" s="65">
        <v>18138</v>
      </c>
      <c r="C1632" s="66" t="s">
        <v>11525</v>
      </c>
      <c r="D1632" s="67">
        <v>91</v>
      </c>
      <c r="E1632" s="68" t="s">
        <v>10984</v>
      </c>
    </row>
    <row r="1633" spans="1:5" ht="15">
      <c r="A1633" s="64">
        <v>1632</v>
      </c>
      <c r="B1633" s="65">
        <v>18331</v>
      </c>
      <c r="C1633" s="66" t="s">
        <v>11526</v>
      </c>
      <c r="D1633" s="67">
        <v>92</v>
      </c>
      <c r="E1633" s="68" t="s">
        <v>10986</v>
      </c>
    </row>
    <row r="1634" spans="1:5" ht="15">
      <c r="A1634" s="64">
        <v>1633</v>
      </c>
      <c r="B1634" s="65">
        <v>19102</v>
      </c>
      <c r="C1634" s="66" t="s">
        <v>11527</v>
      </c>
      <c r="D1634" s="67">
        <v>93</v>
      </c>
      <c r="E1634" s="68" t="s">
        <v>10982</v>
      </c>
    </row>
    <row r="1635" spans="1:5" ht="15">
      <c r="A1635" s="64">
        <v>1634</v>
      </c>
      <c r="B1635" s="65">
        <v>19106</v>
      </c>
      <c r="C1635" s="66" t="s">
        <v>11528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11529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11530</v>
      </c>
      <c r="D1637" s="67">
        <v>96</v>
      </c>
      <c r="E1637" s="68" t="s">
        <v>10980</v>
      </c>
    </row>
    <row r="1638" spans="1:5" ht="15">
      <c r="A1638" s="64">
        <v>1637</v>
      </c>
      <c r="B1638" s="65">
        <v>19686</v>
      </c>
      <c r="C1638" s="66" t="s">
        <v>11531</v>
      </c>
      <c r="D1638" s="67">
        <v>97</v>
      </c>
      <c r="E1638" s="68" t="s">
        <v>15128</v>
      </c>
    </row>
    <row r="1639" spans="1:5" ht="15">
      <c r="A1639" s="64">
        <v>1638</v>
      </c>
      <c r="B1639" s="65">
        <v>11976</v>
      </c>
      <c r="C1639" s="66" t="s">
        <v>11532</v>
      </c>
      <c r="D1639" s="67">
        <v>98</v>
      </c>
      <c r="E1639" s="68" t="s">
        <v>10978</v>
      </c>
    </row>
    <row r="1640" spans="1:5" ht="15">
      <c r="A1640" s="64">
        <v>1639</v>
      </c>
      <c r="B1640" s="65">
        <v>11985</v>
      </c>
      <c r="C1640" s="66" t="s">
        <v>11533</v>
      </c>
      <c r="D1640" s="67">
        <v>99</v>
      </c>
      <c r="E1640" s="68" t="s">
        <v>10999</v>
      </c>
    </row>
    <row r="1641" spans="1:5" ht="15">
      <c r="A1641" s="64">
        <v>1640</v>
      </c>
      <c r="B1641" s="65">
        <v>12021</v>
      </c>
      <c r="C1641" s="66" t="s">
        <v>11534</v>
      </c>
      <c r="D1641" s="67">
        <v>100</v>
      </c>
      <c r="E1641" s="68" t="s">
        <v>10982</v>
      </c>
    </row>
    <row r="1642" spans="1:5" ht="15">
      <c r="A1642" s="64">
        <v>1641</v>
      </c>
      <c r="B1642" s="65">
        <v>12187</v>
      </c>
      <c r="C1642" s="66" t="s">
        <v>10280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10281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10282</v>
      </c>
      <c r="D1644" s="67">
        <v>103</v>
      </c>
      <c r="E1644" s="68" t="s">
        <v>10978</v>
      </c>
    </row>
    <row r="1645" spans="1:5" ht="15">
      <c r="A1645" s="64">
        <v>1644</v>
      </c>
      <c r="B1645" s="65">
        <v>14646</v>
      </c>
      <c r="C1645" s="70" t="s">
        <v>10283</v>
      </c>
      <c r="D1645" s="67">
        <v>104</v>
      </c>
      <c r="E1645" s="68" t="s">
        <v>15128</v>
      </c>
    </row>
    <row r="1646" spans="1:5" ht="15">
      <c r="A1646" s="64">
        <v>1645</v>
      </c>
      <c r="B1646" s="65">
        <v>14903</v>
      </c>
      <c r="C1646" s="66" t="s">
        <v>10284</v>
      </c>
      <c r="D1646" s="67">
        <v>105</v>
      </c>
      <c r="E1646" s="68" t="s">
        <v>10946</v>
      </c>
    </row>
    <row r="1647" spans="1:5" ht="15">
      <c r="A1647" s="64">
        <v>1646</v>
      </c>
      <c r="B1647" s="65">
        <v>15173</v>
      </c>
      <c r="C1647" s="66" t="s">
        <v>10285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10286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10287</v>
      </c>
      <c r="D1649" s="67">
        <v>108</v>
      </c>
      <c r="E1649" s="68" t="s">
        <v>10978</v>
      </c>
    </row>
    <row r="1650" spans="1:5" ht="15">
      <c r="A1650" s="64">
        <v>1649</v>
      </c>
      <c r="B1650" s="65">
        <v>17479</v>
      </c>
      <c r="C1650" s="66" t="s">
        <v>10288</v>
      </c>
      <c r="D1650" s="67">
        <v>109</v>
      </c>
      <c r="E1650" s="68" t="s">
        <v>13904</v>
      </c>
    </row>
    <row r="1651" spans="1:5" ht="15">
      <c r="A1651" s="64">
        <v>1650</v>
      </c>
      <c r="B1651" s="65">
        <v>17791</v>
      </c>
      <c r="C1651" s="66" t="s">
        <v>9769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9770</v>
      </c>
      <c r="D1652" s="67">
        <v>111</v>
      </c>
      <c r="E1652" s="68" t="s">
        <v>10944</v>
      </c>
    </row>
    <row r="1653" spans="1:5" ht="15">
      <c r="A1653" s="64">
        <v>1652</v>
      </c>
      <c r="B1653" s="65">
        <v>19712</v>
      </c>
      <c r="C1653" s="66" t="s">
        <v>9772</v>
      </c>
      <c r="D1653" s="67">
        <v>112</v>
      </c>
      <c r="E1653" s="68" t="s">
        <v>10980</v>
      </c>
    </row>
    <row r="1654" spans="1:5" ht="15">
      <c r="A1654" s="64">
        <v>1653</v>
      </c>
      <c r="B1654" s="65">
        <v>10043</v>
      </c>
      <c r="C1654" s="66" t="s">
        <v>9773</v>
      </c>
      <c r="D1654" s="67">
        <v>113</v>
      </c>
      <c r="E1654" s="68" t="s">
        <v>10986</v>
      </c>
    </row>
    <row r="1655" spans="1:5" ht="15">
      <c r="A1655" s="64">
        <v>1654</v>
      </c>
      <c r="B1655" s="65">
        <v>10049</v>
      </c>
      <c r="C1655" s="66" t="s">
        <v>9774</v>
      </c>
      <c r="D1655" s="67">
        <v>114</v>
      </c>
      <c r="E1655" s="68" t="s">
        <v>10999</v>
      </c>
    </row>
    <row r="1656" spans="1:5" ht="15">
      <c r="A1656" s="64">
        <v>1655</v>
      </c>
      <c r="B1656" s="65">
        <v>12017</v>
      </c>
      <c r="C1656" s="66" t="s">
        <v>9775</v>
      </c>
      <c r="D1656" s="67">
        <v>115</v>
      </c>
      <c r="E1656" s="68" t="s">
        <v>10980</v>
      </c>
    </row>
    <row r="1657" spans="1:5" ht="15">
      <c r="A1657" s="64">
        <v>1656</v>
      </c>
      <c r="B1657" s="65">
        <v>12706</v>
      </c>
      <c r="C1657" s="66" t="s">
        <v>9776</v>
      </c>
      <c r="D1657" s="67">
        <v>116</v>
      </c>
      <c r="E1657" s="68" t="s">
        <v>10986</v>
      </c>
    </row>
    <row r="1658" spans="1:5" ht="15">
      <c r="A1658" s="64">
        <v>1657</v>
      </c>
      <c r="B1658" s="65">
        <v>12708</v>
      </c>
      <c r="C1658" s="66" t="s">
        <v>9777</v>
      </c>
      <c r="D1658" s="67">
        <v>117</v>
      </c>
      <c r="E1658" s="68" t="s">
        <v>10980</v>
      </c>
    </row>
    <row r="1659" spans="1:5" ht="15">
      <c r="A1659" s="64">
        <v>1658</v>
      </c>
      <c r="B1659" s="65">
        <v>13434</v>
      </c>
      <c r="C1659" s="70" t="s">
        <v>9778</v>
      </c>
      <c r="D1659" s="67">
        <v>118</v>
      </c>
      <c r="E1659" s="68" t="s">
        <v>10978</v>
      </c>
    </row>
    <row r="1660" spans="1:5" ht="15">
      <c r="A1660" s="64">
        <v>1659</v>
      </c>
      <c r="B1660" s="65">
        <v>13440</v>
      </c>
      <c r="C1660" s="70" t="s">
        <v>9779</v>
      </c>
      <c r="D1660" s="67">
        <v>119</v>
      </c>
      <c r="E1660" s="68" t="s">
        <v>10984</v>
      </c>
    </row>
    <row r="1661" spans="1:5" ht="15">
      <c r="A1661" s="64">
        <v>1660</v>
      </c>
      <c r="B1661" s="65">
        <v>13480</v>
      </c>
      <c r="C1661" s="70" t="s">
        <v>9780</v>
      </c>
      <c r="D1661" s="67">
        <v>120</v>
      </c>
      <c r="E1661" s="68" t="s">
        <v>10984</v>
      </c>
    </row>
    <row r="1662" spans="1:5" ht="15">
      <c r="A1662" s="64">
        <v>1661</v>
      </c>
      <c r="B1662" s="65">
        <v>14512</v>
      </c>
      <c r="C1662" s="66" t="s">
        <v>9781</v>
      </c>
      <c r="D1662" s="67">
        <v>121</v>
      </c>
      <c r="E1662" s="68" t="s">
        <v>10980</v>
      </c>
    </row>
    <row r="1663" spans="1:5" ht="15">
      <c r="A1663" s="64">
        <v>1662</v>
      </c>
      <c r="B1663" s="65">
        <v>15458</v>
      </c>
      <c r="C1663" s="70" t="s">
        <v>9782</v>
      </c>
      <c r="D1663" s="67">
        <v>122</v>
      </c>
      <c r="E1663" s="68" t="s">
        <v>10999</v>
      </c>
    </row>
    <row r="1664" spans="1:5" ht="15">
      <c r="A1664" s="64">
        <v>1663</v>
      </c>
      <c r="B1664" s="65">
        <v>15854</v>
      </c>
      <c r="C1664" s="66" t="s">
        <v>9783</v>
      </c>
      <c r="D1664" s="67">
        <v>123</v>
      </c>
      <c r="E1664" s="68" t="s">
        <v>10980</v>
      </c>
    </row>
    <row r="1665" spans="1:5" ht="15">
      <c r="A1665" s="64">
        <v>1664</v>
      </c>
      <c r="B1665" s="65">
        <v>16350</v>
      </c>
      <c r="C1665" s="70" t="s">
        <v>9784</v>
      </c>
      <c r="D1665" s="67">
        <v>124</v>
      </c>
      <c r="E1665" s="68" t="s">
        <v>10999</v>
      </c>
    </row>
    <row r="1666" spans="1:5" ht="15">
      <c r="A1666" s="64">
        <v>1665</v>
      </c>
      <c r="B1666" s="65">
        <v>12511</v>
      </c>
      <c r="C1666" s="66" t="s">
        <v>9785</v>
      </c>
      <c r="D1666" s="67">
        <v>125</v>
      </c>
      <c r="E1666" s="68" t="s">
        <v>10978</v>
      </c>
    </row>
    <row r="1667" spans="1:5" ht="15">
      <c r="A1667" s="64">
        <v>1666</v>
      </c>
      <c r="B1667" s="65">
        <v>12174</v>
      </c>
      <c r="C1667" s="70" t="s">
        <v>9786</v>
      </c>
      <c r="D1667" s="67">
        <v>126</v>
      </c>
      <c r="E1667" s="68" t="s">
        <v>10980</v>
      </c>
    </row>
    <row r="1668" spans="1:5" ht="15">
      <c r="A1668" s="64">
        <v>1667</v>
      </c>
      <c r="B1668" s="65">
        <v>18205</v>
      </c>
      <c r="C1668" s="70" t="s">
        <v>9787</v>
      </c>
      <c r="D1668" s="67">
        <v>127</v>
      </c>
      <c r="E1668" s="68" t="s">
        <v>10978</v>
      </c>
    </row>
    <row r="1669" spans="1:5" ht="15">
      <c r="A1669" s="64">
        <v>1668</v>
      </c>
      <c r="B1669" s="65">
        <v>12225</v>
      </c>
      <c r="C1669" s="66" t="s">
        <v>9788</v>
      </c>
      <c r="D1669" s="67">
        <v>128</v>
      </c>
      <c r="E1669" s="68" t="s">
        <v>10982</v>
      </c>
    </row>
    <row r="1670" spans="1:5" ht="15">
      <c r="A1670" s="64">
        <v>1669</v>
      </c>
      <c r="B1670" s="65">
        <v>15812</v>
      </c>
      <c r="C1670" s="66" t="s">
        <v>9789</v>
      </c>
      <c r="D1670" s="67">
        <v>129</v>
      </c>
      <c r="E1670" s="68" t="s">
        <v>10999</v>
      </c>
    </row>
    <row r="1671" spans="1:5" ht="15">
      <c r="A1671" s="64">
        <v>1670</v>
      </c>
      <c r="B1671" s="65">
        <v>17647</v>
      </c>
      <c r="C1671" s="66" t="s">
        <v>9790</v>
      </c>
      <c r="D1671" s="67">
        <v>130</v>
      </c>
      <c r="E1671" s="68" t="s">
        <v>15128</v>
      </c>
    </row>
    <row r="1672" spans="1:5" ht="15">
      <c r="A1672" s="64">
        <v>1671</v>
      </c>
      <c r="B1672" s="65">
        <v>18476</v>
      </c>
      <c r="C1672" s="70" t="s">
        <v>9791</v>
      </c>
      <c r="D1672" s="67">
        <v>131</v>
      </c>
      <c r="E1672" s="68" t="s">
        <v>10999</v>
      </c>
    </row>
    <row r="1673" spans="1:5" ht="15">
      <c r="A1673" s="64">
        <v>1672</v>
      </c>
      <c r="B1673" s="65">
        <v>19664</v>
      </c>
      <c r="C1673" s="66" t="s">
        <v>9792</v>
      </c>
      <c r="D1673" s="67">
        <v>132</v>
      </c>
      <c r="E1673" s="68" t="s">
        <v>10978</v>
      </c>
    </row>
    <row r="1674" spans="1:5" ht="15">
      <c r="A1674" s="64">
        <v>1673</v>
      </c>
      <c r="B1674" s="65">
        <v>16833</v>
      </c>
      <c r="C1674" s="66" t="s">
        <v>9793</v>
      </c>
      <c r="D1674" s="67">
        <v>133</v>
      </c>
      <c r="E1674" s="68" t="s">
        <v>10986</v>
      </c>
    </row>
    <row r="1675" spans="1:5" ht="15">
      <c r="A1675" s="64">
        <v>1674</v>
      </c>
      <c r="B1675" s="65">
        <v>17766</v>
      </c>
      <c r="C1675" s="66" t="s">
        <v>9794</v>
      </c>
      <c r="D1675" s="67">
        <v>134</v>
      </c>
      <c r="E1675" s="68" t="s">
        <v>10984</v>
      </c>
    </row>
    <row r="1676" spans="1:5" ht="15">
      <c r="A1676" s="64">
        <v>1675</v>
      </c>
      <c r="B1676" s="65">
        <v>19636</v>
      </c>
      <c r="C1676" s="66" t="s">
        <v>11558</v>
      </c>
      <c r="D1676" s="67">
        <v>135</v>
      </c>
      <c r="E1676" s="68" t="s">
        <v>13904</v>
      </c>
    </row>
    <row r="1677" spans="1:5" ht="15">
      <c r="A1677" s="64">
        <v>1676</v>
      </c>
      <c r="B1677" s="65">
        <v>11598</v>
      </c>
      <c r="C1677" s="66" t="s">
        <v>11559</v>
      </c>
      <c r="D1677" s="67">
        <v>1</v>
      </c>
      <c r="E1677" s="68" t="s">
        <v>10999</v>
      </c>
    </row>
    <row r="1678" spans="1:5" ht="15">
      <c r="A1678" s="64">
        <v>1677</v>
      </c>
      <c r="B1678" s="65">
        <v>11750</v>
      </c>
      <c r="C1678" s="66" t="s">
        <v>11560</v>
      </c>
      <c r="D1678" s="67">
        <v>2</v>
      </c>
      <c r="E1678" s="68" t="s">
        <v>10999</v>
      </c>
    </row>
    <row r="1679" spans="1:5" ht="15">
      <c r="A1679" s="64">
        <v>1678</v>
      </c>
      <c r="B1679" s="65">
        <v>12053</v>
      </c>
      <c r="C1679" s="66" t="s">
        <v>11561</v>
      </c>
      <c r="D1679" s="67">
        <v>3</v>
      </c>
      <c r="E1679" s="68" t="s">
        <v>10984</v>
      </c>
    </row>
    <row r="1680" spans="1:5" ht="15">
      <c r="A1680" s="64">
        <v>1679</v>
      </c>
      <c r="B1680" s="65">
        <v>12351</v>
      </c>
      <c r="C1680" s="66" t="s">
        <v>11562</v>
      </c>
      <c r="D1680" s="67">
        <v>4</v>
      </c>
      <c r="E1680" s="68" t="s">
        <v>10980</v>
      </c>
    </row>
    <row r="1681" spans="1:5" ht="15">
      <c r="A1681" s="64">
        <v>1680</v>
      </c>
      <c r="B1681" s="65">
        <v>13047</v>
      </c>
      <c r="C1681" s="66" t="s">
        <v>11563</v>
      </c>
      <c r="D1681" s="67">
        <v>5</v>
      </c>
      <c r="E1681" s="68" t="s">
        <v>10944</v>
      </c>
    </row>
    <row r="1682" spans="1:5" ht="15">
      <c r="A1682" s="64">
        <v>1681</v>
      </c>
      <c r="B1682" s="65">
        <v>13326</v>
      </c>
      <c r="C1682" s="66" t="s">
        <v>11564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11565</v>
      </c>
      <c r="D1683" s="67">
        <v>7</v>
      </c>
      <c r="E1683" s="68" t="s">
        <v>10978</v>
      </c>
    </row>
    <row r="1684" spans="1:5" ht="15">
      <c r="A1684" s="64">
        <v>1683</v>
      </c>
      <c r="B1684" s="65">
        <v>15023</v>
      </c>
      <c r="C1684" s="66" t="s">
        <v>11566</v>
      </c>
      <c r="D1684" s="67">
        <v>8</v>
      </c>
      <c r="E1684" s="68" t="s">
        <v>10999</v>
      </c>
    </row>
    <row r="1685" spans="1:5" ht="15">
      <c r="A1685" s="64">
        <v>1684</v>
      </c>
      <c r="B1685" s="65">
        <v>15483</v>
      </c>
      <c r="C1685" s="66" t="s">
        <v>11567</v>
      </c>
      <c r="D1685" s="67">
        <v>9</v>
      </c>
      <c r="E1685" s="68" t="s">
        <v>10980</v>
      </c>
    </row>
    <row r="1686" spans="1:5" ht="15">
      <c r="A1686" s="64">
        <v>1685</v>
      </c>
      <c r="B1686" s="65">
        <v>16195</v>
      </c>
      <c r="C1686" s="66" t="s">
        <v>11568</v>
      </c>
      <c r="D1686" s="67">
        <v>10</v>
      </c>
      <c r="E1686" s="68" t="s">
        <v>10944</v>
      </c>
    </row>
    <row r="1687" spans="1:5" ht="15">
      <c r="A1687" s="64">
        <v>1686</v>
      </c>
      <c r="B1687" s="65">
        <v>16705</v>
      </c>
      <c r="C1687" s="66" t="s">
        <v>11569</v>
      </c>
      <c r="D1687" s="67">
        <v>11</v>
      </c>
      <c r="E1687" s="68" t="s">
        <v>10984</v>
      </c>
    </row>
    <row r="1688" spans="1:5" ht="15">
      <c r="A1688" s="64">
        <v>1687</v>
      </c>
      <c r="B1688" s="65">
        <v>17861</v>
      </c>
      <c r="C1688" s="66" t="s">
        <v>11570</v>
      </c>
      <c r="D1688" s="67">
        <v>12</v>
      </c>
      <c r="E1688" s="68" t="s">
        <v>10944</v>
      </c>
    </row>
    <row r="1689" spans="1:5" ht="15">
      <c r="A1689" s="64">
        <v>1688</v>
      </c>
      <c r="B1689" s="65">
        <v>18460</v>
      </c>
      <c r="C1689" s="70" t="s">
        <v>11571</v>
      </c>
      <c r="D1689" s="67">
        <v>13</v>
      </c>
      <c r="E1689" s="68" t="s">
        <v>10978</v>
      </c>
    </row>
    <row r="1690" spans="1:5" ht="15">
      <c r="A1690" s="64">
        <v>1689</v>
      </c>
      <c r="B1690" s="65">
        <v>18569</v>
      </c>
      <c r="C1690" s="70" t="s">
        <v>11572</v>
      </c>
      <c r="D1690" s="67">
        <v>14</v>
      </c>
      <c r="E1690" s="68" t="s">
        <v>10978</v>
      </c>
    </row>
    <row r="1691" spans="1:5" ht="15">
      <c r="A1691" s="64">
        <v>1690</v>
      </c>
      <c r="B1691" s="65">
        <v>18745</v>
      </c>
      <c r="C1691" s="66" t="s">
        <v>11573</v>
      </c>
      <c r="D1691" s="67">
        <v>15</v>
      </c>
      <c r="E1691" s="68" t="s">
        <v>10980</v>
      </c>
    </row>
    <row r="1692" spans="1:5" ht="15">
      <c r="A1692" s="64">
        <v>1691</v>
      </c>
      <c r="B1692" s="74">
        <v>21</v>
      </c>
      <c r="C1692" s="66" t="s">
        <v>11574</v>
      </c>
      <c r="D1692" s="67">
        <v>1</v>
      </c>
      <c r="E1692" s="68" t="s">
        <v>11164</v>
      </c>
    </row>
    <row r="1693" spans="1:5" ht="15">
      <c r="A1693" s="64">
        <v>1692</v>
      </c>
      <c r="B1693" s="65">
        <v>11648</v>
      </c>
      <c r="C1693" s="66" t="s">
        <v>11575</v>
      </c>
      <c r="D1693" s="67">
        <v>2</v>
      </c>
      <c r="E1693" s="68" t="s">
        <v>10980</v>
      </c>
    </row>
    <row r="1694" spans="1:5" ht="15">
      <c r="A1694" s="64">
        <v>1693</v>
      </c>
      <c r="B1694" s="65">
        <v>11822</v>
      </c>
      <c r="C1694" s="66" t="s">
        <v>11576</v>
      </c>
      <c r="D1694" s="67">
        <v>3</v>
      </c>
      <c r="E1694" s="68" t="s">
        <v>11164</v>
      </c>
    </row>
    <row r="1695" spans="1:5" ht="15">
      <c r="A1695" s="64">
        <v>1694</v>
      </c>
      <c r="B1695" s="65">
        <v>12458</v>
      </c>
      <c r="C1695" s="66" t="s">
        <v>11577</v>
      </c>
      <c r="D1695" s="67">
        <v>4</v>
      </c>
      <c r="E1695" s="68" t="s">
        <v>12644</v>
      </c>
    </row>
    <row r="1696" spans="1:5" ht="15">
      <c r="A1696" s="64">
        <v>1695</v>
      </c>
      <c r="B1696" s="65">
        <v>12521</v>
      </c>
      <c r="C1696" s="66" t="s">
        <v>14549</v>
      </c>
      <c r="D1696" s="67">
        <v>5</v>
      </c>
      <c r="E1696" s="68" t="s">
        <v>10999</v>
      </c>
    </row>
    <row r="1697" spans="1:5" ht="15">
      <c r="A1697" s="64">
        <v>1696</v>
      </c>
      <c r="B1697" s="65">
        <v>12569</v>
      </c>
      <c r="C1697" s="66" t="s">
        <v>11578</v>
      </c>
      <c r="D1697" s="67">
        <v>6</v>
      </c>
      <c r="E1697" s="68" t="s">
        <v>12644</v>
      </c>
    </row>
    <row r="1698" spans="1:5" ht="15">
      <c r="A1698" s="64">
        <v>1697</v>
      </c>
      <c r="B1698" s="65">
        <v>12595</v>
      </c>
      <c r="C1698" s="70" t="s">
        <v>11579</v>
      </c>
      <c r="D1698" s="67">
        <v>7</v>
      </c>
      <c r="E1698" s="68" t="s">
        <v>10996</v>
      </c>
    </row>
    <row r="1699" spans="1:5" ht="15">
      <c r="A1699" s="64">
        <v>1698</v>
      </c>
      <c r="B1699" s="65">
        <v>12796</v>
      </c>
      <c r="C1699" s="66" t="s">
        <v>11580</v>
      </c>
      <c r="D1699" s="67">
        <v>8</v>
      </c>
      <c r="E1699" s="68" t="s">
        <v>10976</v>
      </c>
    </row>
    <row r="1700" spans="1:5" ht="15">
      <c r="A1700" s="64">
        <v>1699</v>
      </c>
      <c r="B1700" s="65">
        <v>12839</v>
      </c>
      <c r="C1700" s="66" t="s">
        <v>11581</v>
      </c>
      <c r="D1700" s="67">
        <v>9</v>
      </c>
      <c r="E1700" s="68" t="s">
        <v>10978</v>
      </c>
    </row>
    <row r="1701" spans="1:5" ht="15">
      <c r="A1701" s="64">
        <v>1700</v>
      </c>
      <c r="B1701" s="65">
        <v>13055</v>
      </c>
      <c r="C1701" s="70" t="s">
        <v>11582</v>
      </c>
      <c r="D1701" s="67">
        <v>10</v>
      </c>
      <c r="E1701" s="68" t="s">
        <v>11164</v>
      </c>
    </row>
    <row r="1702" spans="1:5" ht="15">
      <c r="A1702" s="64">
        <v>1701</v>
      </c>
      <c r="B1702" s="65">
        <v>13646</v>
      </c>
      <c r="C1702" s="66" t="s">
        <v>11583</v>
      </c>
      <c r="D1702" s="67">
        <v>11</v>
      </c>
      <c r="E1702" s="68" t="s">
        <v>10944</v>
      </c>
    </row>
    <row r="1703" spans="1:5" ht="15">
      <c r="A1703" s="64">
        <v>1702</v>
      </c>
      <c r="B1703" s="74">
        <v>22</v>
      </c>
      <c r="C1703" s="66" t="s">
        <v>11584</v>
      </c>
      <c r="D1703" s="67">
        <v>12</v>
      </c>
      <c r="E1703" s="68" t="s">
        <v>10993</v>
      </c>
    </row>
    <row r="1704" spans="1:5" ht="15">
      <c r="A1704" s="64">
        <v>1703</v>
      </c>
      <c r="B1704" s="65">
        <v>14482</v>
      </c>
      <c r="C1704" s="66" t="s">
        <v>10313</v>
      </c>
      <c r="D1704" s="67">
        <v>13</v>
      </c>
      <c r="E1704" s="68" t="s">
        <v>10993</v>
      </c>
    </row>
    <row r="1705" spans="1:5" ht="15">
      <c r="A1705" s="64">
        <v>1704</v>
      </c>
      <c r="B1705" s="65">
        <v>14483</v>
      </c>
      <c r="C1705" s="66" t="s">
        <v>10314</v>
      </c>
      <c r="D1705" s="67">
        <v>14</v>
      </c>
      <c r="E1705" s="68" t="s">
        <v>12644</v>
      </c>
    </row>
    <row r="1706" spans="1:5" ht="15">
      <c r="A1706" s="64">
        <v>1705</v>
      </c>
      <c r="B1706" s="65">
        <v>14616</v>
      </c>
      <c r="C1706" s="70" t="s">
        <v>10315</v>
      </c>
      <c r="D1706" s="67">
        <v>15</v>
      </c>
      <c r="E1706" s="68" t="s">
        <v>10993</v>
      </c>
    </row>
    <row r="1707" spans="1:5" ht="15">
      <c r="A1707" s="64">
        <v>1706</v>
      </c>
      <c r="B1707" s="65">
        <v>14639</v>
      </c>
      <c r="C1707" s="66" t="s">
        <v>10316</v>
      </c>
      <c r="D1707" s="67">
        <v>16</v>
      </c>
      <c r="E1707" s="68" t="s">
        <v>10978</v>
      </c>
    </row>
    <row r="1708" spans="1:5" ht="15">
      <c r="A1708" s="64">
        <v>1707</v>
      </c>
      <c r="B1708" s="65">
        <v>14658</v>
      </c>
      <c r="C1708" s="66" t="s">
        <v>10317</v>
      </c>
      <c r="D1708" s="67">
        <v>17</v>
      </c>
      <c r="E1708" s="68" t="s">
        <v>10978</v>
      </c>
    </row>
    <row r="1709" spans="1:5" ht="15">
      <c r="A1709" s="64">
        <v>1708</v>
      </c>
      <c r="B1709" s="65">
        <v>15657</v>
      </c>
      <c r="C1709" s="66" t="s">
        <v>13509</v>
      </c>
      <c r="D1709" s="67">
        <v>18</v>
      </c>
      <c r="E1709" s="68" t="s">
        <v>10946</v>
      </c>
    </row>
    <row r="1710" spans="1:5" ht="15">
      <c r="A1710" s="64">
        <v>1709</v>
      </c>
      <c r="B1710" s="65">
        <v>16091</v>
      </c>
      <c r="C1710" s="66" t="s">
        <v>13510</v>
      </c>
      <c r="D1710" s="67">
        <v>19</v>
      </c>
      <c r="E1710" s="68" t="s">
        <v>12518</v>
      </c>
    </row>
    <row r="1711" spans="1:5" ht="15">
      <c r="A1711" s="64">
        <v>1710</v>
      </c>
      <c r="B1711" s="65">
        <v>16131</v>
      </c>
      <c r="C1711" s="66" t="s">
        <v>13511</v>
      </c>
      <c r="D1711" s="67">
        <v>20</v>
      </c>
      <c r="E1711" s="68" t="s">
        <v>15128</v>
      </c>
    </row>
    <row r="1712" spans="1:5" ht="15">
      <c r="A1712" s="64">
        <v>1711</v>
      </c>
      <c r="B1712" s="65">
        <v>16538</v>
      </c>
      <c r="C1712" s="66" t="s">
        <v>13512</v>
      </c>
      <c r="D1712" s="67">
        <v>21</v>
      </c>
      <c r="E1712" s="68" t="s">
        <v>10978</v>
      </c>
    </row>
    <row r="1713" spans="1:5" ht="15">
      <c r="A1713" s="64">
        <v>1712</v>
      </c>
      <c r="B1713" s="65">
        <v>16812</v>
      </c>
      <c r="C1713" s="66" t="s">
        <v>13513</v>
      </c>
      <c r="D1713" s="67">
        <v>22</v>
      </c>
      <c r="E1713" s="68" t="s">
        <v>10978</v>
      </c>
    </row>
    <row r="1714" spans="1:5" ht="15">
      <c r="A1714" s="64">
        <v>1713</v>
      </c>
      <c r="B1714" s="65">
        <v>17556</v>
      </c>
      <c r="C1714" s="66" t="s">
        <v>9795</v>
      </c>
      <c r="D1714" s="67">
        <v>23</v>
      </c>
      <c r="E1714" s="68" t="s">
        <v>11164</v>
      </c>
    </row>
    <row r="1715" spans="1:5" ht="15">
      <c r="A1715" s="64">
        <v>1714</v>
      </c>
      <c r="B1715" s="65">
        <v>17572</v>
      </c>
      <c r="C1715" s="70" t="s">
        <v>9796</v>
      </c>
      <c r="D1715" s="67">
        <v>24</v>
      </c>
      <c r="E1715" s="68" t="s">
        <v>10996</v>
      </c>
    </row>
    <row r="1716" spans="1:5" ht="15">
      <c r="A1716" s="64">
        <v>1715</v>
      </c>
      <c r="B1716" s="65">
        <v>17642</v>
      </c>
      <c r="C1716" s="66" t="s">
        <v>9797</v>
      </c>
      <c r="D1716" s="67">
        <v>25</v>
      </c>
      <c r="E1716" s="68" t="s">
        <v>10993</v>
      </c>
    </row>
    <row r="1717" spans="1:5" ht="15">
      <c r="A1717" s="64">
        <v>1716</v>
      </c>
      <c r="B1717" s="65">
        <v>17852</v>
      </c>
      <c r="C1717" s="70" t="s">
        <v>9798</v>
      </c>
      <c r="D1717" s="67">
        <v>26</v>
      </c>
      <c r="E1717" s="68" t="s">
        <v>10996</v>
      </c>
    </row>
    <row r="1718" spans="1:5" ht="15">
      <c r="A1718" s="64">
        <v>1717</v>
      </c>
      <c r="B1718" s="65">
        <v>18565</v>
      </c>
      <c r="C1718" s="66" t="s">
        <v>9799</v>
      </c>
      <c r="D1718" s="67">
        <v>27</v>
      </c>
      <c r="E1718" s="68" t="s">
        <v>13908</v>
      </c>
    </row>
    <row r="1719" spans="1:5" ht="15">
      <c r="A1719" s="64">
        <v>1718</v>
      </c>
      <c r="B1719" s="65">
        <v>18181</v>
      </c>
      <c r="C1719" s="70" t="s">
        <v>9800</v>
      </c>
      <c r="D1719" s="67">
        <v>28</v>
      </c>
      <c r="E1719" s="68" t="s">
        <v>10999</v>
      </c>
    </row>
    <row r="1720" spans="1:5" ht="15">
      <c r="A1720" s="64">
        <v>1719</v>
      </c>
      <c r="B1720" s="65">
        <v>18183</v>
      </c>
      <c r="C1720" s="70" t="s">
        <v>9801</v>
      </c>
      <c r="D1720" s="67">
        <v>29</v>
      </c>
      <c r="E1720" s="68" t="s">
        <v>11164</v>
      </c>
    </row>
    <row r="1721" spans="1:5" ht="15">
      <c r="A1721" s="64">
        <v>1720</v>
      </c>
      <c r="B1721" s="65">
        <v>18454</v>
      </c>
      <c r="C1721" s="70" t="s">
        <v>9802</v>
      </c>
      <c r="D1721" s="67">
        <v>30</v>
      </c>
      <c r="E1721" s="68" t="s">
        <v>10996</v>
      </c>
    </row>
    <row r="1722" spans="1:5" ht="15">
      <c r="A1722" s="64">
        <v>1721</v>
      </c>
      <c r="B1722" s="65">
        <v>18462</v>
      </c>
      <c r="C1722" s="70" t="s">
        <v>11007</v>
      </c>
      <c r="D1722" s="67">
        <v>31</v>
      </c>
      <c r="E1722" s="68" t="s">
        <v>12644</v>
      </c>
    </row>
    <row r="1723" spans="1:5" ht="15">
      <c r="A1723" s="64">
        <v>1722</v>
      </c>
      <c r="B1723" s="65">
        <v>18468</v>
      </c>
      <c r="C1723" s="70" t="s">
        <v>11008</v>
      </c>
      <c r="D1723" s="67">
        <v>32</v>
      </c>
      <c r="E1723" s="68" t="s">
        <v>11164</v>
      </c>
    </row>
    <row r="1724" spans="1:5" ht="15">
      <c r="A1724" s="64">
        <v>1723</v>
      </c>
      <c r="B1724" s="65">
        <v>18477</v>
      </c>
      <c r="C1724" s="66" t="s">
        <v>11009</v>
      </c>
      <c r="D1724" s="67">
        <v>33</v>
      </c>
      <c r="E1724" s="68" t="s">
        <v>11164</v>
      </c>
    </row>
    <row r="1725" spans="1:5" ht="15">
      <c r="A1725" s="64">
        <v>1724</v>
      </c>
      <c r="B1725" s="65">
        <v>18485</v>
      </c>
      <c r="C1725" s="66" t="s">
        <v>11010</v>
      </c>
      <c r="D1725" s="67">
        <v>34</v>
      </c>
      <c r="E1725" s="68" t="s">
        <v>10993</v>
      </c>
    </row>
    <row r="1726" spans="1:5" ht="15">
      <c r="A1726" s="64">
        <v>1725</v>
      </c>
      <c r="B1726" s="65">
        <v>18487</v>
      </c>
      <c r="C1726" s="66" t="s">
        <v>11011</v>
      </c>
      <c r="D1726" s="67">
        <v>35</v>
      </c>
      <c r="E1726" s="68" t="s">
        <v>13908</v>
      </c>
    </row>
    <row r="1727" spans="1:5" ht="15">
      <c r="A1727" s="64">
        <v>1726</v>
      </c>
      <c r="B1727" s="65">
        <v>18509</v>
      </c>
      <c r="C1727" s="66" t="s">
        <v>11012</v>
      </c>
      <c r="D1727" s="67">
        <v>36</v>
      </c>
      <c r="E1727" s="68" t="s">
        <v>10993</v>
      </c>
    </row>
    <row r="1728" spans="1:5" ht="15">
      <c r="A1728" s="64">
        <v>1727</v>
      </c>
      <c r="B1728" s="65">
        <v>18513</v>
      </c>
      <c r="C1728" s="66" t="s">
        <v>11013</v>
      </c>
      <c r="D1728" s="67">
        <v>37</v>
      </c>
      <c r="E1728" s="68" t="s">
        <v>12644</v>
      </c>
    </row>
    <row r="1729" spans="1:5" ht="15">
      <c r="A1729" s="64">
        <v>1728</v>
      </c>
      <c r="B1729" s="65">
        <v>18529</v>
      </c>
      <c r="C1729" s="66" t="s">
        <v>11014</v>
      </c>
      <c r="D1729" s="67">
        <v>38</v>
      </c>
      <c r="E1729" s="68" t="s">
        <v>11164</v>
      </c>
    </row>
    <row r="1730" spans="1:5" ht="15">
      <c r="A1730" s="64">
        <v>1729</v>
      </c>
      <c r="B1730" s="65">
        <v>18561</v>
      </c>
      <c r="C1730" s="70" t="s">
        <v>11015</v>
      </c>
      <c r="D1730" s="67">
        <v>39</v>
      </c>
      <c r="E1730" s="68" t="s">
        <v>12644</v>
      </c>
    </row>
    <row r="1731" spans="1:5" ht="15">
      <c r="A1731" s="64">
        <v>1730</v>
      </c>
      <c r="B1731" s="65">
        <v>18563</v>
      </c>
      <c r="C1731" s="70" t="s">
        <v>11016</v>
      </c>
      <c r="D1731" s="67">
        <v>40</v>
      </c>
      <c r="E1731" s="68" t="s">
        <v>10993</v>
      </c>
    </row>
    <row r="1732" spans="1:5" ht="15">
      <c r="A1732" s="64">
        <v>1731</v>
      </c>
      <c r="B1732" s="65">
        <v>18567</v>
      </c>
      <c r="C1732" s="70" t="s">
        <v>11017</v>
      </c>
      <c r="D1732" s="67">
        <v>41</v>
      </c>
      <c r="E1732" s="68" t="s">
        <v>11164</v>
      </c>
    </row>
    <row r="1733" spans="1:5" ht="15">
      <c r="A1733" s="64">
        <v>1732</v>
      </c>
      <c r="B1733" s="65">
        <v>19474</v>
      </c>
      <c r="C1733" s="66" t="s">
        <v>11018</v>
      </c>
      <c r="D1733" s="67">
        <v>42</v>
      </c>
      <c r="E1733" s="68" t="s">
        <v>10944</v>
      </c>
    </row>
    <row r="1734" spans="1:5" ht="15">
      <c r="A1734" s="64">
        <v>1733</v>
      </c>
      <c r="B1734" s="65">
        <v>19776</v>
      </c>
      <c r="C1734" s="66" t="s">
        <v>11019</v>
      </c>
      <c r="D1734" s="67">
        <v>43</v>
      </c>
      <c r="E1734" s="68" t="s">
        <v>12644</v>
      </c>
    </row>
    <row r="1735" spans="1:5" ht="15">
      <c r="A1735" s="64">
        <v>1734</v>
      </c>
      <c r="B1735" s="65">
        <v>11123</v>
      </c>
      <c r="C1735" s="66" t="s">
        <v>11020</v>
      </c>
      <c r="D1735" s="67">
        <v>1</v>
      </c>
      <c r="E1735" s="68" t="s">
        <v>10976</v>
      </c>
    </row>
    <row r="1736" spans="1:5" ht="15">
      <c r="A1736" s="64">
        <v>1735</v>
      </c>
      <c r="B1736" s="65">
        <v>11652</v>
      </c>
      <c r="C1736" s="66" t="s">
        <v>11021</v>
      </c>
      <c r="D1736" s="67">
        <v>2</v>
      </c>
      <c r="E1736" s="68" t="s">
        <v>10978</v>
      </c>
    </row>
    <row r="1737" spans="1:5" ht="15">
      <c r="A1737" s="64">
        <v>1736</v>
      </c>
      <c r="B1737" s="65">
        <v>12539</v>
      </c>
      <c r="C1737" s="66" t="s">
        <v>11022</v>
      </c>
      <c r="D1737" s="67">
        <v>3</v>
      </c>
      <c r="E1737" s="68" t="s">
        <v>10976</v>
      </c>
    </row>
    <row r="1738" spans="1:5" ht="15">
      <c r="A1738" s="64">
        <v>1737</v>
      </c>
      <c r="B1738" s="65">
        <v>13070</v>
      </c>
      <c r="C1738" s="66" t="s">
        <v>12395</v>
      </c>
      <c r="D1738" s="67">
        <v>4</v>
      </c>
      <c r="E1738" s="68" t="s">
        <v>10978</v>
      </c>
    </row>
    <row r="1739" spans="1:5" ht="15">
      <c r="A1739" s="64">
        <v>1738</v>
      </c>
      <c r="B1739" s="65">
        <v>13146</v>
      </c>
      <c r="C1739" s="66" t="s">
        <v>13882</v>
      </c>
      <c r="D1739" s="67">
        <v>5</v>
      </c>
      <c r="E1739" s="68" t="s">
        <v>10978</v>
      </c>
    </row>
    <row r="1740" spans="1:5" ht="15">
      <c r="A1740" s="64">
        <v>1739</v>
      </c>
      <c r="B1740" s="65">
        <v>13499</v>
      </c>
      <c r="C1740" s="70" t="s">
        <v>13883</v>
      </c>
      <c r="D1740" s="67">
        <v>6</v>
      </c>
      <c r="E1740" s="68" t="s">
        <v>10976</v>
      </c>
    </row>
    <row r="1741" spans="1:5" ht="15">
      <c r="A1741" s="64">
        <v>1740</v>
      </c>
      <c r="B1741" s="65">
        <v>14222</v>
      </c>
      <c r="C1741" s="66" t="s">
        <v>13884</v>
      </c>
      <c r="D1741" s="67">
        <v>7</v>
      </c>
      <c r="E1741" s="68" t="s">
        <v>10999</v>
      </c>
    </row>
    <row r="1742" spans="1:5" ht="15">
      <c r="A1742" s="64">
        <v>1741</v>
      </c>
      <c r="B1742" s="65">
        <v>14422</v>
      </c>
      <c r="C1742" s="66" t="s">
        <v>13885</v>
      </c>
      <c r="D1742" s="67">
        <v>8</v>
      </c>
      <c r="E1742" s="68" t="s">
        <v>10978</v>
      </c>
    </row>
    <row r="1743" spans="1:5" ht="15">
      <c r="A1743" s="64">
        <v>1742</v>
      </c>
      <c r="B1743" s="65">
        <v>14670</v>
      </c>
      <c r="C1743" s="66" t="s">
        <v>13886</v>
      </c>
      <c r="D1743" s="67">
        <v>9</v>
      </c>
      <c r="E1743" s="68" t="s">
        <v>10978</v>
      </c>
    </row>
    <row r="1744" spans="1:5" ht="15">
      <c r="A1744" s="64">
        <v>1743</v>
      </c>
      <c r="B1744" s="65">
        <v>16448</v>
      </c>
      <c r="C1744" s="66" t="s">
        <v>13887</v>
      </c>
      <c r="D1744" s="67">
        <v>10</v>
      </c>
      <c r="E1744" s="68" t="s">
        <v>10982</v>
      </c>
    </row>
    <row r="1745" spans="1:5" ht="15">
      <c r="A1745" s="64">
        <v>1744</v>
      </c>
      <c r="B1745" s="65">
        <v>16673</v>
      </c>
      <c r="C1745" s="66" t="s">
        <v>13888</v>
      </c>
      <c r="D1745" s="67">
        <v>11</v>
      </c>
      <c r="E1745" s="68" t="s">
        <v>10976</v>
      </c>
    </row>
    <row r="1746" spans="1:5" ht="15">
      <c r="A1746" s="64">
        <v>1745</v>
      </c>
      <c r="B1746" s="65">
        <v>17322</v>
      </c>
      <c r="C1746" s="66" t="s">
        <v>13889</v>
      </c>
      <c r="D1746" s="67">
        <v>12</v>
      </c>
      <c r="E1746" s="68" t="s">
        <v>10978</v>
      </c>
    </row>
    <row r="1747" spans="1:5" ht="15">
      <c r="A1747" s="64">
        <v>1746</v>
      </c>
      <c r="B1747" s="65">
        <v>17560</v>
      </c>
      <c r="C1747" s="66" t="s">
        <v>13890</v>
      </c>
      <c r="D1747" s="67">
        <v>13</v>
      </c>
      <c r="E1747" s="68" t="s">
        <v>10978</v>
      </c>
    </row>
    <row r="1748" spans="1:5" ht="15">
      <c r="A1748" s="64">
        <v>1747</v>
      </c>
      <c r="B1748" s="65">
        <v>17651</v>
      </c>
      <c r="C1748" s="66" t="s">
        <v>13891</v>
      </c>
      <c r="D1748" s="67">
        <v>14</v>
      </c>
      <c r="E1748" s="68" t="s">
        <v>10978</v>
      </c>
    </row>
    <row r="1749" spans="1:5" ht="15">
      <c r="A1749" s="64">
        <v>1748</v>
      </c>
      <c r="B1749" s="65">
        <v>18089</v>
      </c>
      <c r="C1749" s="66" t="s">
        <v>13892</v>
      </c>
      <c r="D1749" s="67">
        <v>15</v>
      </c>
      <c r="E1749" s="68" t="s">
        <v>10978</v>
      </c>
    </row>
    <row r="1750" spans="1:5" ht="15">
      <c r="A1750" s="64">
        <v>1749</v>
      </c>
      <c r="B1750" s="65">
        <v>18142</v>
      </c>
      <c r="C1750" s="66" t="s">
        <v>13893</v>
      </c>
      <c r="D1750" s="67">
        <v>16</v>
      </c>
      <c r="E1750" s="68" t="s">
        <v>10976</v>
      </c>
    </row>
    <row r="1751" spans="1:5" ht="15">
      <c r="A1751" s="64">
        <v>1750</v>
      </c>
      <c r="B1751" s="65">
        <v>18145</v>
      </c>
      <c r="C1751" s="70" t="s">
        <v>12417</v>
      </c>
      <c r="D1751" s="67">
        <v>17</v>
      </c>
      <c r="E1751" s="68" t="s">
        <v>13908</v>
      </c>
    </row>
    <row r="1752" spans="1:5" ht="15">
      <c r="A1752" s="64">
        <v>1751</v>
      </c>
      <c r="B1752" s="65">
        <v>18152</v>
      </c>
      <c r="C1752" s="66" t="s">
        <v>12418</v>
      </c>
      <c r="D1752" s="67">
        <v>18</v>
      </c>
      <c r="E1752" s="68" t="s">
        <v>10978</v>
      </c>
    </row>
    <row r="1753" spans="1:5" ht="15">
      <c r="A1753" s="64">
        <v>1752</v>
      </c>
      <c r="B1753" s="65">
        <v>18187</v>
      </c>
      <c r="C1753" s="66" t="s">
        <v>12419</v>
      </c>
      <c r="D1753" s="67">
        <v>19</v>
      </c>
      <c r="E1753" s="68" t="s">
        <v>13908</v>
      </c>
    </row>
    <row r="1754" spans="1:5" ht="15">
      <c r="A1754" s="64">
        <v>1753</v>
      </c>
      <c r="B1754" s="65">
        <v>18226</v>
      </c>
      <c r="C1754" s="66" t="s">
        <v>12420</v>
      </c>
      <c r="D1754" s="67">
        <v>20</v>
      </c>
      <c r="E1754" s="68" t="s">
        <v>10976</v>
      </c>
    </row>
    <row r="1755" spans="1:5" ht="15">
      <c r="A1755" s="64">
        <v>1754</v>
      </c>
      <c r="B1755" s="65">
        <v>18403</v>
      </c>
      <c r="C1755" s="66" t="s">
        <v>12421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12422</v>
      </c>
      <c r="D1756" s="67">
        <v>22</v>
      </c>
      <c r="E1756" s="68" t="s">
        <v>10946</v>
      </c>
    </row>
    <row r="1757" spans="1:5" ht="15">
      <c r="A1757" s="64">
        <v>1756</v>
      </c>
      <c r="B1757" s="65">
        <v>18464</v>
      </c>
      <c r="C1757" s="70" t="s">
        <v>12423</v>
      </c>
      <c r="D1757" s="67">
        <v>23</v>
      </c>
      <c r="E1757" s="68" t="s">
        <v>10944</v>
      </c>
    </row>
    <row r="1758" spans="1:5" ht="15">
      <c r="A1758" s="64">
        <v>1757</v>
      </c>
      <c r="B1758" s="65">
        <v>18470</v>
      </c>
      <c r="C1758" s="70" t="s">
        <v>12424</v>
      </c>
      <c r="D1758" s="67">
        <v>24</v>
      </c>
      <c r="E1758" s="68" t="s">
        <v>13908</v>
      </c>
    </row>
    <row r="1759" spans="1:5" ht="15">
      <c r="A1759" s="64">
        <v>1758</v>
      </c>
      <c r="B1759" s="65">
        <v>18577</v>
      </c>
      <c r="C1759" s="70" t="s">
        <v>12425</v>
      </c>
      <c r="D1759" s="67">
        <v>25</v>
      </c>
      <c r="E1759" s="68" t="s">
        <v>13908</v>
      </c>
    </row>
    <row r="1760" spans="1:5" ht="15">
      <c r="A1760" s="64">
        <v>1759</v>
      </c>
      <c r="B1760" s="65">
        <v>18881</v>
      </c>
      <c r="C1760" s="66" t="s">
        <v>12426</v>
      </c>
      <c r="D1760" s="67">
        <v>26</v>
      </c>
      <c r="E1760" s="68" t="s">
        <v>10978</v>
      </c>
    </row>
    <row r="1761" spans="1:5" ht="15">
      <c r="A1761" s="64">
        <v>1760</v>
      </c>
      <c r="B1761" s="65">
        <v>18908</v>
      </c>
      <c r="C1761" s="70" t="s">
        <v>12427</v>
      </c>
      <c r="D1761" s="67">
        <v>27</v>
      </c>
      <c r="E1761" s="68" t="s">
        <v>13908</v>
      </c>
    </row>
    <row r="1762" spans="1:5" ht="15">
      <c r="A1762" s="64">
        <v>1761</v>
      </c>
      <c r="B1762" s="65">
        <v>19085</v>
      </c>
      <c r="C1762" s="66" t="s">
        <v>12428</v>
      </c>
      <c r="D1762" s="67">
        <v>28</v>
      </c>
      <c r="E1762" s="68" t="s">
        <v>10999</v>
      </c>
    </row>
    <row r="1763" spans="1:5" ht="15">
      <c r="A1763" s="64">
        <v>1762</v>
      </c>
      <c r="B1763" s="65">
        <v>19231</v>
      </c>
      <c r="C1763" s="66" t="s">
        <v>10758</v>
      </c>
      <c r="D1763" s="67">
        <v>29</v>
      </c>
      <c r="E1763" s="68" t="s">
        <v>13908</v>
      </c>
    </row>
    <row r="1764" spans="1:5" ht="15">
      <c r="A1764" s="64">
        <v>1763</v>
      </c>
      <c r="B1764" s="65">
        <v>19240</v>
      </c>
      <c r="C1764" s="66" t="s">
        <v>10759</v>
      </c>
      <c r="D1764" s="67">
        <v>30</v>
      </c>
      <c r="E1764" s="68" t="s">
        <v>13908</v>
      </c>
    </row>
    <row r="1765" spans="1:5" ht="15">
      <c r="A1765" s="64">
        <v>1764</v>
      </c>
      <c r="B1765" s="65">
        <v>19816</v>
      </c>
      <c r="C1765" s="66" t="s">
        <v>10760</v>
      </c>
      <c r="D1765" s="67">
        <v>31</v>
      </c>
      <c r="E1765" s="68" t="s">
        <v>10978</v>
      </c>
    </row>
    <row r="1766" spans="1:5" ht="15">
      <c r="A1766" s="64">
        <v>1765</v>
      </c>
      <c r="B1766" s="65">
        <v>19899</v>
      </c>
      <c r="C1766" s="66" t="s">
        <v>10761</v>
      </c>
      <c r="D1766" s="67">
        <v>32</v>
      </c>
      <c r="E1766" s="68" t="s">
        <v>10978</v>
      </c>
    </row>
    <row r="1767" spans="1:5" ht="15">
      <c r="A1767" s="64">
        <v>1766</v>
      </c>
      <c r="B1767" s="65">
        <v>10069</v>
      </c>
      <c r="C1767" s="66" t="s">
        <v>10762</v>
      </c>
      <c r="D1767" s="67">
        <v>1</v>
      </c>
      <c r="E1767" s="68" t="s">
        <v>10978</v>
      </c>
    </row>
    <row r="1768" spans="1:5" ht="15">
      <c r="A1768" s="64">
        <v>1767</v>
      </c>
      <c r="B1768" s="65">
        <v>10071</v>
      </c>
      <c r="C1768" s="66" t="s">
        <v>10763</v>
      </c>
      <c r="D1768" s="67">
        <v>2</v>
      </c>
      <c r="E1768" s="68" t="s">
        <v>10986</v>
      </c>
    </row>
    <row r="1769" spans="1:5" ht="15">
      <c r="A1769" s="64">
        <v>1768</v>
      </c>
      <c r="B1769" s="65">
        <v>10075</v>
      </c>
      <c r="C1769" s="66" t="s">
        <v>10764</v>
      </c>
      <c r="D1769" s="67">
        <v>3</v>
      </c>
      <c r="E1769" s="68" t="s">
        <v>15128</v>
      </c>
    </row>
    <row r="1770" spans="1:5" ht="15">
      <c r="A1770" s="64">
        <v>1769</v>
      </c>
      <c r="B1770" s="65">
        <v>10101</v>
      </c>
      <c r="C1770" s="66" t="s">
        <v>10765</v>
      </c>
      <c r="D1770" s="67">
        <v>4</v>
      </c>
      <c r="E1770" s="68" t="s">
        <v>10986</v>
      </c>
    </row>
    <row r="1771" spans="1:5" ht="15">
      <c r="A1771" s="64">
        <v>1770</v>
      </c>
      <c r="B1771" s="65">
        <v>10120</v>
      </c>
      <c r="C1771" s="66" t="s">
        <v>10766</v>
      </c>
      <c r="D1771" s="67">
        <v>5</v>
      </c>
      <c r="E1771" s="68" t="s">
        <v>15128</v>
      </c>
    </row>
    <row r="1772" spans="1:5" ht="15">
      <c r="A1772" s="64">
        <v>1771</v>
      </c>
      <c r="B1772" s="65">
        <v>10124</v>
      </c>
      <c r="C1772" s="66" t="s">
        <v>10767</v>
      </c>
      <c r="D1772" s="67">
        <v>6</v>
      </c>
      <c r="E1772" s="68" t="s">
        <v>15128</v>
      </c>
    </row>
    <row r="1773" spans="1:5" ht="15">
      <c r="A1773" s="64">
        <v>1772</v>
      </c>
      <c r="B1773" s="65">
        <v>10153</v>
      </c>
      <c r="C1773" s="66" t="s">
        <v>10768</v>
      </c>
      <c r="D1773" s="67">
        <v>7</v>
      </c>
      <c r="E1773" s="68" t="s">
        <v>10999</v>
      </c>
    </row>
    <row r="1774" spans="1:5" ht="15">
      <c r="A1774" s="64">
        <v>1773</v>
      </c>
      <c r="B1774" s="65">
        <v>10168</v>
      </c>
      <c r="C1774" s="66" t="s">
        <v>10769</v>
      </c>
      <c r="D1774" s="67">
        <v>8</v>
      </c>
      <c r="E1774" s="68" t="s">
        <v>10980</v>
      </c>
    </row>
    <row r="1775" spans="1:5" ht="15">
      <c r="A1775" s="64">
        <v>1774</v>
      </c>
      <c r="B1775" s="65">
        <v>10172</v>
      </c>
      <c r="C1775" s="66" t="s">
        <v>10770</v>
      </c>
      <c r="D1775" s="67">
        <v>9</v>
      </c>
      <c r="E1775" s="68" t="s">
        <v>10944</v>
      </c>
    </row>
    <row r="1776" spans="1:5" ht="15">
      <c r="A1776" s="64">
        <v>1775</v>
      </c>
      <c r="B1776" s="65">
        <v>10174</v>
      </c>
      <c r="C1776" s="66" t="s">
        <v>10771</v>
      </c>
      <c r="D1776" s="67">
        <v>10</v>
      </c>
      <c r="E1776" s="68" t="s">
        <v>13937</v>
      </c>
    </row>
    <row r="1777" spans="1:5" ht="15">
      <c r="A1777" s="64">
        <v>1776</v>
      </c>
      <c r="B1777" s="65">
        <v>10176</v>
      </c>
      <c r="C1777" s="66" t="s">
        <v>10772</v>
      </c>
      <c r="D1777" s="67">
        <v>11</v>
      </c>
      <c r="E1777" s="68" t="s">
        <v>10999</v>
      </c>
    </row>
    <row r="1778" spans="1:5" ht="15">
      <c r="A1778" s="64">
        <v>1777</v>
      </c>
      <c r="B1778" s="65">
        <v>10177</v>
      </c>
      <c r="C1778" s="66" t="s">
        <v>10773</v>
      </c>
      <c r="D1778" s="67">
        <v>12</v>
      </c>
      <c r="E1778" s="68" t="s">
        <v>10944</v>
      </c>
    </row>
    <row r="1779" spans="1:5" ht="15">
      <c r="A1779" s="64">
        <v>1778</v>
      </c>
      <c r="B1779" s="65">
        <v>10179</v>
      </c>
      <c r="C1779" s="66" t="s">
        <v>10774</v>
      </c>
      <c r="D1779" s="67">
        <v>13</v>
      </c>
      <c r="E1779" s="68" t="s">
        <v>10944</v>
      </c>
    </row>
    <row r="1780" spans="1:5" ht="15">
      <c r="A1780" s="64">
        <v>1779</v>
      </c>
      <c r="B1780" s="65">
        <v>10181</v>
      </c>
      <c r="C1780" s="66" t="s">
        <v>10775</v>
      </c>
      <c r="D1780" s="67">
        <v>14</v>
      </c>
      <c r="E1780" s="68" t="s">
        <v>10978</v>
      </c>
    </row>
    <row r="1781" spans="1:5" ht="15">
      <c r="A1781" s="64">
        <v>1780</v>
      </c>
      <c r="B1781" s="65">
        <v>10197</v>
      </c>
      <c r="C1781" s="66" t="s">
        <v>10776</v>
      </c>
      <c r="D1781" s="67">
        <v>15</v>
      </c>
      <c r="E1781" s="68" t="s">
        <v>10944</v>
      </c>
    </row>
    <row r="1782" spans="1:5" ht="15">
      <c r="A1782" s="64">
        <v>1781</v>
      </c>
      <c r="B1782" s="65">
        <v>10201</v>
      </c>
      <c r="C1782" s="66" t="s">
        <v>10777</v>
      </c>
      <c r="D1782" s="67">
        <v>16</v>
      </c>
      <c r="E1782" s="68" t="s">
        <v>15128</v>
      </c>
    </row>
    <row r="1783" spans="1:5" ht="15">
      <c r="A1783" s="64">
        <v>1782</v>
      </c>
      <c r="B1783" s="65">
        <v>10202</v>
      </c>
      <c r="C1783" s="66" t="s">
        <v>10778</v>
      </c>
      <c r="D1783" s="67">
        <v>17</v>
      </c>
      <c r="E1783" s="68" t="s">
        <v>10944</v>
      </c>
    </row>
    <row r="1784" spans="1:5" ht="15">
      <c r="A1784" s="64">
        <v>1783</v>
      </c>
      <c r="B1784" s="65">
        <v>10208</v>
      </c>
      <c r="C1784" s="66" t="s">
        <v>16040</v>
      </c>
      <c r="D1784" s="67">
        <v>18</v>
      </c>
      <c r="E1784" s="68" t="s">
        <v>15128</v>
      </c>
    </row>
    <row r="1785" spans="1:5" ht="15">
      <c r="A1785" s="64">
        <v>1784</v>
      </c>
      <c r="B1785" s="65">
        <v>10210</v>
      </c>
      <c r="C1785" s="66" t="s">
        <v>16041</v>
      </c>
      <c r="D1785" s="67">
        <v>19</v>
      </c>
      <c r="E1785" s="68" t="s">
        <v>15128</v>
      </c>
    </row>
    <row r="1786" spans="1:5" ht="15">
      <c r="A1786" s="64">
        <v>1785</v>
      </c>
      <c r="B1786" s="65">
        <v>10228</v>
      </c>
      <c r="C1786" s="66" t="s">
        <v>16042</v>
      </c>
      <c r="D1786" s="67">
        <v>20</v>
      </c>
      <c r="E1786" s="68" t="s">
        <v>10999</v>
      </c>
    </row>
    <row r="1787" spans="1:5" ht="15">
      <c r="A1787" s="64">
        <v>1786</v>
      </c>
      <c r="B1787" s="65">
        <v>10281</v>
      </c>
      <c r="C1787" s="66" t="s">
        <v>16043</v>
      </c>
      <c r="D1787" s="67">
        <v>21</v>
      </c>
      <c r="E1787" s="68" t="s">
        <v>15128</v>
      </c>
    </row>
    <row r="1788" spans="1:5" ht="15">
      <c r="A1788" s="64">
        <v>1787</v>
      </c>
      <c r="B1788" s="65">
        <v>10295</v>
      </c>
      <c r="C1788" s="66" t="s">
        <v>16044</v>
      </c>
      <c r="D1788" s="67">
        <v>22</v>
      </c>
      <c r="E1788" s="68" t="s">
        <v>15128</v>
      </c>
    </row>
    <row r="1789" spans="1:5" ht="15">
      <c r="A1789" s="64">
        <v>1788</v>
      </c>
      <c r="B1789" s="65">
        <v>10304</v>
      </c>
      <c r="C1789" s="66" t="s">
        <v>16045</v>
      </c>
      <c r="D1789" s="67">
        <v>23</v>
      </c>
      <c r="E1789" s="68" t="s">
        <v>10944</v>
      </c>
    </row>
    <row r="1790" spans="1:5" ht="15">
      <c r="A1790" s="64">
        <v>1789</v>
      </c>
      <c r="B1790" s="65">
        <v>10310</v>
      </c>
      <c r="C1790" s="66" t="s">
        <v>16046</v>
      </c>
      <c r="D1790" s="67">
        <v>24</v>
      </c>
      <c r="E1790" s="68" t="s">
        <v>15128</v>
      </c>
    </row>
    <row r="1791" spans="1:5" ht="15">
      <c r="A1791" s="64">
        <v>1790</v>
      </c>
      <c r="B1791" s="65">
        <v>10321</v>
      </c>
      <c r="C1791" s="66" t="s">
        <v>16047</v>
      </c>
      <c r="D1791" s="67">
        <v>25</v>
      </c>
      <c r="E1791" s="68" t="s">
        <v>10978</v>
      </c>
    </row>
    <row r="1792" spans="1:5" ht="15">
      <c r="A1792" s="64">
        <v>1791</v>
      </c>
      <c r="B1792" s="65">
        <v>10336</v>
      </c>
      <c r="C1792" s="66" t="s">
        <v>16048</v>
      </c>
      <c r="D1792" s="67">
        <v>26</v>
      </c>
      <c r="E1792" s="68" t="s">
        <v>10999</v>
      </c>
    </row>
    <row r="1793" spans="1:5" ht="15">
      <c r="A1793" s="64">
        <v>1792</v>
      </c>
      <c r="B1793" s="65">
        <v>10352</v>
      </c>
      <c r="C1793" s="66" t="s">
        <v>16049</v>
      </c>
      <c r="D1793" s="67">
        <v>27</v>
      </c>
      <c r="E1793" s="68" t="s">
        <v>10999</v>
      </c>
    </row>
    <row r="1794" spans="1:5" ht="15">
      <c r="A1794" s="64">
        <v>1793</v>
      </c>
      <c r="B1794" s="65">
        <v>10358</v>
      </c>
      <c r="C1794" s="66" t="s">
        <v>16050</v>
      </c>
      <c r="D1794" s="67">
        <v>28</v>
      </c>
      <c r="E1794" s="68" t="s">
        <v>10986</v>
      </c>
    </row>
    <row r="1795" spans="1:5" ht="15">
      <c r="A1795" s="64">
        <v>1794</v>
      </c>
      <c r="B1795" s="65">
        <v>10365</v>
      </c>
      <c r="C1795" s="66" t="s">
        <v>16051</v>
      </c>
      <c r="D1795" s="67">
        <v>29</v>
      </c>
      <c r="E1795" s="68" t="s">
        <v>15128</v>
      </c>
    </row>
    <row r="1796" spans="1:5" ht="15">
      <c r="A1796" s="64">
        <v>1795</v>
      </c>
      <c r="B1796" s="65">
        <v>10386</v>
      </c>
      <c r="C1796" s="66" t="s">
        <v>16052</v>
      </c>
      <c r="D1796" s="67">
        <v>30</v>
      </c>
      <c r="E1796" s="68" t="s">
        <v>10999</v>
      </c>
    </row>
    <row r="1797" spans="1:5" ht="15">
      <c r="A1797" s="64">
        <v>1796</v>
      </c>
      <c r="B1797" s="65">
        <v>10409</v>
      </c>
      <c r="C1797" s="66" t="s">
        <v>16053</v>
      </c>
      <c r="D1797" s="67">
        <v>31</v>
      </c>
      <c r="E1797" s="68" t="s">
        <v>10986</v>
      </c>
    </row>
    <row r="1798" spans="1:5" ht="15">
      <c r="A1798" s="64">
        <v>1797</v>
      </c>
      <c r="B1798" s="65">
        <v>10412</v>
      </c>
      <c r="C1798" s="66" t="s">
        <v>16054</v>
      </c>
      <c r="D1798" s="67">
        <v>32</v>
      </c>
      <c r="E1798" s="68" t="s">
        <v>10944</v>
      </c>
    </row>
    <row r="1799" spans="1:5" ht="15">
      <c r="A1799" s="64">
        <v>1798</v>
      </c>
      <c r="B1799" s="65">
        <v>10431</v>
      </c>
      <c r="C1799" s="66" t="s">
        <v>16055</v>
      </c>
      <c r="D1799" s="67">
        <v>33</v>
      </c>
      <c r="E1799" s="68" t="s">
        <v>11268</v>
      </c>
    </row>
    <row r="1800" spans="1:5" ht="15">
      <c r="A1800" s="64">
        <v>1799</v>
      </c>
      <c r="B1800" s="65">
        <v>10445</v>
      </c>
      <c r="C1800" s="66" t="s">
        <v>16056</v>
      </c>
      <c r="D1800" s="67">
        <v>34</v>
      </c>
      <c r="E1800" s="68" t="s">
        <v>10944</v>
      </c>
    </row>
    <row r="1801" spans="1:5" ht="15">
      <c r="A1801" s="64">
        <v>1800</v>
      </c>
      <c r="B1801" s="65">
        <v>10449</v>
      </c>
      <c r="C1801" s="66" t="s">
        <v>16057</v>
      </c>
      <c r="D1801" s="67">
        <v>35</v>
      </c>
      <c r="E1801" s="68" t="s">
        <v>10999</v>
      </c>
    </row>
    <row r="1802" spans="1:5" ht="15">
      <c r="A1802" s="64">
        <v>1801</v>
      </c>
      <c r="B1802" s="65">
        <v>10453</v>
      </c>
      <c r="C1802" s="66" t="s">
        <v>16058</v>
      </c>
      <c r="D1802" s="67">
        <v>36</v>
      </c>
      <c r="E1802" s="68" t="s">
        <v>15128</v>
      </c>
    </row>
    <row r="1803" spans="1:5" ht="15">
      <c r="A1803" s="64">
        <v>1802</v>
      </c>
      <c r="B1803" s="65">
        <v>10469</v>
      </c>
      <c r="C1803" s="66" t="s">
        <v>16059</v>
      </c>
      <c r="D1803" s="67">
        <v>37</v>
      </c>
      <c r="E1803" s="68" t="s">
        <v>10986</v>
      </c>
    </row>
    <row r="1804" spans="1:5" ht="15">
      <c r="A1804" s="64">
        <v>1803</v>
      </c>
      <c r="B1804" s="65">
        <v>10479</v>
      </c>
      <c r="C1804" s="66" t="s">
        <v>16060</v>
      </c>
      <c r="D1804" s="67">
        <v>38</v>
      </c>
      <c r="E1804" s="68" t="s">
        <v>10980</v>
      </c>
    </row>
    <row r="1805" spans="1:5" ht="15">
      <c r="A1805" s="64">
        <v>1804</v>
      </c>
      <c r="B1805" s="65">
        <v>10481</v>
      </c>
      <c r="C1805" s="66" t="s">
        <v>16061</v>
      </c>
      <c r="D1805" s="67">
        <v>39</v>
      </c>
      <c r="E1805" s="68" t="s">
        <v>10986</v>
      </c>
    </row>
    <row r="1806" spans="1:5" ht="15">
      <c r="A1806" s="64">
        <v>1805</v>
      </c>
      <c r="B1806" s="65">
        <v>10486</v>
      </c>
      <c r="C1806" s="66" t="s">
        <v>16062</v>
      </c>
      <c r="D1806" s="67">
        <v>40</v>
      </c>
      <c r="E1806" s="68" t="s">
        <v>10978</v>
      </c>
    </row>
    <row r="1807" spans="1:5" ht="15">
      <c r="A1807" s="64">
        <v>1806</v>
      </c>
      <c r="B1807" s="65">
        <v>10488</v>
      </c>
      <c r="C1807" s="66" t="s">
        <v>16063</v>
      </c>
      <c r="D1807" s="67">
        <v>41</v>
      </c>
      <c r="E1807" s="68" t="s">
        <v>10999</v>
      </c>
    </row>
    <row r="1808" spans="1:5" ht="15">
      <c r="A1808" s="64">
        <v>1807</v>
      </c>
      <c r="B1808" s="65">
        <v>10501</v>
      </c>
      <c r="C1808" s="66" t="s">
        <v>16064</v>
      </c>
      <c r="D1808" s="67">
        <v>42</v>
      </c>
      <c r="E1808" s="68" t="s">
        <v>10978</v>
      </c>
    </row>
    <row r="1809" spans="1:5" ht="15">
      <c r="A1809" s="64">
        <v>1808</v>
      </c>
      <c r="B1809" s="65">
        <v>10507</v>
      </c>
      <c r="C1809" s="66" t="s">
        <v>16065</v>
      </c>
      <c r="D1809" s="67">
        <v>43</v>
      </c>
      <c r="E1809" s="68" t="s">
        <v>15128</v>
      </c>
    </row>
    <row r="1810" spans="1:5" ht="15">
      <c r="A1810" s="64">
        <v>1809</v>
      </c>
      <c r="B1810" s="65">
        <v>10515</v>
      </c>
      <c r="C1810" s="66" t="s">
        <v>16066</v>
      </c>
      <c r="D1810" s="67">
        <v>44</v>
      </c>
      <c r="E1810" s="68" t="s">
        <v>10944</v>
      </c>
    </row>
    <row r="1811" spans="1:5" ht="15">
      <c r="A1811" s="64">
        <v>1810</v>
      </c>
      <c r="B1811" s="65">
        <v>10517</v>
      </c>
      <c r="C1811" s="66" t="s">
        <v>16067</v>
      </c>
      <c r="D1811" s="67">
        <v>45</v>
      </c>
      <c r="E1811" s="68" t="s">
        <v>10999</v>
      </c>
    </row>
    <row r="1812" spans="1:5" ht="15">
      <c r="A1812" s="64">
        <v>1811</v>
      </c>
      <c r="B1812" s="65">
        <v>10527</v>
      </c>
      <c r="C1812" s="66" t="s">
        <v>13663</v>
      </c>
      <c r="D1812" s="67">
        <v>46</v>
      </c>
      <c r="E1812" s="68" t="s">
        <v>10999</v>
      </c>
    </row>
    <row r="1813" spans="1:5" ht="15">
      <c r="A1813" s="64">
        <v>1812</v>
      </c>
      <c r="B1813" s="65">
        <v>10542</v>
      </c>
      <c r="C1813" s="66" t="s">
        <v>13664</v>
      </c>
      <c r="D1813" s="67">
        <v>47</v>
      </c>
      <c r="E1813" s="68" t="s">
        <v>12518</v>
      </c>
    </row>
    <row r="1814" spans="1:5" ht="15">
      <c r="A1814" s="64">
        <v>1813</v>
      </c>
      <c r="B1814" s="65">
        <v>10544</v>
      </c>
      <c r="C1814" s="66" t="s">
        <v>13665</v>
      </c>
      <c r="D1814" s="67">
        <v>48</v>
      </c>
      <c r="E1814" s="68" t="s">
        <v>10944</v>
      </c>
    </row>
    <row r="1815" spans="1:5" ht="15">
      <c r="A1815" s="64">
        <v>1814</v>
      </c>
      <c r="B1815" s="65">
        <v>10613</v>
      </c>
      <c r="C1815" s="66" t="s">
        <v>13666</v>
      </c>
      <c r="D1815" s="67">
        <v>49</v>
      </c>
      <c r="E1815" s="68" t="s">
        <v>10999</v>
      </c>
    </row>
    <row r="1816" spans="1:5" ht="15">
      <c r="A1816" s="64">
        <v>1815</v>
      </c>
      <c r="B1816" s="65">
        <v>10681</v>
      </c>
      <c r="C1816" s="66" t="s">
        <v>13667</v>
      </c>
      <c r="D1816" s="67">
        <v>50</v>
      </c>
      <c r="E1816" s="68" t="s">
        <v>10999</v>
      </c>
    </row>
    <row r="1817" spans="1:5" ht="15">
      <c r="A1817" s="64">
        <v>1816</v>
      </c>
      <c r="B1817" s="65">
        <v>10718</v>
      </c>
      <c r="C1817" s="66" t="s">
        <v>13668</v>
      </c>
      <c r="D1817" s="67">
        <v>51</v>
      </c>
      <c r="E1817" s="68" t="s">
        <v>10976</v>
      </c>
    </row>
    <row r="1818" spans="1:5" ht="15">
      <c r="A1818" s="64">
        <v>1817</v>
      </c>
      <c r="B1818" s="65">
        <v>10729</v>
      </c>
      <c r="C1818" s="66" t="s">
        <v>13669</v>
      </c>
      <c r="D1818" s="67">
        <v>52</v>
      </c>
      <c r="E1818" s="68" t="s">
        <v>10980</v>
      </c>
    </row>
    <row r="1819" spans="1:5" ht="15">
      <c r="A1819" s="64">
        <v>1818</v>
      </c>
      <c r="B1819" s="65">
        <v>10735</v>
      </c>
      <c r="C1819" s="66" t="s">
        <v>13670</v>
      </c>
      <c r="D1819" s="67">
        <v>53</v>
      </c>
      <c r="E1819" s="68" t="s">
        <v>15128</v>
      </c>
    </row>
    <row r="1820" spans="1:5" ht="15">
      <c r="A1820" s="64">
        <v>1819</v>
      </c>
      <c r="B1820" s="65">
        <v>10840</v>
      </c>
      <c r="C1820" s="66" t="s">
        <v>13671</v>
      </c>
      <c r="D1820" s="67">
        <v>54</v>
      </c>
      <c r="E1820" s="68" t="s">
        <v>10944</v>
      </c>
    </row>
    <row r="1821" spans="1:5" ht="15">
      <c r="A1821" s="64">
        <v>1820</v>
      </c>
      <c r="B1821" s="65">
        <v>10850</v>
      </c>
      <c r="C1821" s="70" t="s">
        <v>13672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13673</v>
      </c>
      <c r="D1822" s="67">
        <v>56</v>
      </c>
      <c r="E1822" s="68" t="s">
        <v>10978</v>
      </c>
    </row>
    <row r="1823" spans="1:5" ht="15">
      <c r="A1823" s="64">
        <v>1822</v>
      </c>
      <c r="B1823" s="65">
        <v>10891</v>
      </c>
      <c r="C1823" s="66" t="s">
        <v>13674</v>
      </c>
      <c r="D1823" s="67">
        <v>57</v>
      </c>
      <c r="E1823" s="68" t="s">
        <v>15128</v>
      </c>
    </row>
    <row r="1824" spans="1:5" ht="15">
      <c r="A1824" s="64">
        <v>1823</v>
      </c>
      <c r="B1824" s="65">
        <v>10893</v>
      </c>
      <c r="C1824" s="66" t="s">
        <v>13675</v>
      </c>
      <c r="D1824" s="67">
        <v>58</v>
      </c>
      <c r="E1824" s="68" t="s">
        <v>10982</v>
      </c>
    </row>
    <row r="1825" spans="1:5" ht="15">
      <c r="A1825" s="64">
        <v>1824</v>
      </c>
      <c r="B1825" s="65">
        <v>10897</v>
      </c>
      <c r="C1825" s="66" t="s">
        <v>13676</v>
      </c>
      <c r="D1825" s="67">
        <v>59</v>
      </c>
      <c r="E1825" s="68" t="s">
        <v>10999</v>
      </c>
    </row>
    <row r="1826" spans="1:5" ht="15">
      <c r="A1826" s="64">
        <v>1825</v>
      </c>
      <c r="B1826" s="65">
        <v>10905</v>
      </c>
      <c r="C1826" s="66" t="s">
        <v>13677</v>
      </c>
      <c r="D1826" s="67">
        <v>60</v>
      </c>
      <c r="E1826" s="68" t="s">
        <v>10944</v>
      </c>
    </row>
    <row r="1827" spans="1:5" ht="15">
      <c r="A1827" s="64">
        <v>1826</v>
      </c>
      <c r="B1827" s="65">
        <v>10907</v>
      </c>
      <c r="C1827" s="66" t="s">
        <v>13678</v>
      </c>
      <c r="D1827" s="67">
        <v>61</v>
      </c>
      <c r="E1827" s="68" t="s">
        <v>10986</v>
      </c>
    </row>
    <row r="1828" spans="1:5" ht="15">
      <c r="A1828" s="64">
        <v>1827</v>
      </c>
      <c r="B1828" s="65">
        <v>10909</v>
      </c>
      <c r="C1828" s="66" t="s">
        <v>13679</v>
      </c>
      <c r="D1828" s="67">
        <v>62</v>
      </c>
      <c r="E1828" s="68" t="s">
        <v>10980</v>
      </c>
    </row>
    <row r="1829" spans="1:5" ht="15">
      <c r="A1829" s="64">
        <v>1828</v>
      </c>
      <c r="B1829" s="65">
        <v>10921</v>
      </c>
      <c r="C1829" s="66" t="s">
        <v>13680</v>
      </c>
      <c r="D1829" s="67">
        <v>63</v>
      </c>
      <c r="E1829" s="68" t="s">
        <v>10993</v>
      </c>
    </row>
    <row r="1830" spans="1:5" ht="15">
      <c r="A1830" s="64">
        <v>1829</v>
      </c>
      <c r="B1830" s="65">
        <v>10927</v>
      </c>
      <c r="C1830" s="66" t="s">
        <v>13681</v>
      </c>
      <c r="D1830" s="67">
        <v>64</v>
      </c>
      <c r="E1830" s="68" t="s">
        <v>10999</v>
      </c>
    </row>
    <row r="1831" spans="1:5" ht="15">
      <c r="A1831" s="64">
        <v>1830</v>
      </c>
      <c r="B1831" s="65">
        <v>10935</v>
      </c>
      <c r="C1831" s="66" t="s">
        <v>13682</v>
      </c>
      <c r="D1831" s="67">
        <v>65</v>
      </c>
      <c r="E1831" s="68" t="s">
        <v>10982</v>
      </c>
    </row>
    <row r="1832" spans="1:5" ht="15">
      <c r="A1832" s="64">
        <v>1831</v>
      </c>
      <c r="B1832" s="65">
        <v>10941</v>
      </c>
      <c r="C1832" s="66" t="s">
        <v>13683</v>
      </c>
      <c r="D1832" s="67">
        <v>66</v>
      </c>
      <c r="E1832" s="68" t="s">
        <v>15128</v>
      </c>
    </row>
    <row r="1833" spans="1:5" ht="15">
      <c r="A1833" s="64">
        <v>1832</v>
      </c>
      <c r="B1833" s="65">
        <v>10949</v>
      </c>
      <c r="C1833" s="66" t="s">
        <v>13684</v>
      </c>
      <c r="D1833" s="67">
        <v>67</v>
      </c>
      <c r="E1833" s="68" t="s">
        <v>10993</v>
      </c>
    </row>
    <row r="1834" spans="1:5" ht="15">
      <c r="A1834" s="64">
        <v>1833</v>
      </c>
      <c r="B1834" s="65">
        <v>10957</v>
      </c>
      <c r="C1834" s="66" t="s">
        <v>13685</v>
      </c>
      <c r="D1834" s="67">
        <v>68</v>
      </c>
      <c r="E1834" s="68" t="s">
        <v>10999</v>
      </c>
    </row>
    <row r="1835" spans="1:5" ht="15">
      <c r="A1835" s="64">
        <v>1834</v>
      </c>
      <c r="B1835" s="65">
        <v>10971</v>
      </c>
      <c r="C1835" s="66" t="s">
        <v>13686</v>
      </c>
      <c r="D1835" s="67">
        <v>69</v>
      </c>
      <c r="E1835" s="68" t="s">
        <v>10946</v>
      </c>
    </row>
    <row r="1836" spans="1:5" ht="15">
      <c r="A1836" s="64">
        <v>1835</v>
      </c>
      <c r="B1836" s="65">
        <v>10994</v>
      </c>
      <c r="C1836" s="66" t="s">
        <v>13687</v>
      </c>
      <c r="D1836" s="67">
        <v>70</v>
      </c>
      <c r="E1836" s="68" t="s">
        <v>13908</v>
      </c>
    </row>
    <row r="1837" spans="1:5" ht="15">
      <c r="A1837" s="64">
        <v>1836</v>
      </c>
      <c r="B1837" s="65">
        <v>11009</v>
      </c>
      <c r="C1837" s="66" t="s">
        <v>12233</v>
      </c>
      <c r="D1837" s="67">
        <v>71</v>
      </c>
      <c r="E1837" s="68" t="s">
        <v>10980</v>
      </c>
    </row>
    <row r="1838" spans="1:5" ht="15">
      <c r="A1838" s="64">
        <v>1837</v>
      </c>
      <c r="B1838" s="65">
        <v>11047</v>
      </c>
      <c r="C1838" s="66" t="s">
        <v>12234</v>
      </c>
      <c r="D1838" s="67">
        <v>72</v>
      </c>
      <c r="E1838" s="68" t="s">
        <v>10944</v>
      </c>
    </row>
    <row r="1839" spans="1:5" ht="15">
      <c r="A1839" s="64">
        <v>1838</v>
      </c>
      <c r="B1839" s="65">
        <v>11061</v>
      </c>
      <c r="C1839" s="66" t="s">
        <v>12235</v>
      </c>
      <c r="D1839" s="67">
        <v>73</v>
      </c>
      <c r="E1839" s="68" t="s">
        <v>10980</v>
      </c>
    </row>
    <row r="1840" spans="1:5" ht="15">
      <c r="A1840" s="64">
        <v>1839</v>
      </c>
      <c r="B1840" s="65">
        <v>11090</v>
      </c>
      <c r="C1840" s="66" t="s">
        <v>11105</v>
      </c>
      <c r="D1840" s="67">
        <v>74</v>
      </c>
      <c r="E1840" s="68" t="s">
        <v>10999</v>
      </c>
    </row>
    <row r="1841" spans="1:5" ht="15">
      <c r="A1841" s="64">
        <v>1840</v>
      </c>
      <c r="B1841" s="65">
        <v>11095</v>
      </c>
      <c r="C1841" s="66" t="s">
        <v>11106</v>
      </c>
      <c r="D1841" s="67">
        <v>75</v>
      </c>
      <c r="E1841" s="68" t="s">
        <v>10986</v>
      </c>
    </row>
    <row r="1842" spans="1:5" ht="15">
      <c r="A1842" s="64">
        <v>1841</v>
      </c>
      <c r="B1842" s="65">
        <v>11102</v>
      </c>
      <c r="C1842" s="66" t="s">
        <v>11107</v>
      </c>
      <c r="D1842" s="67">
        <v>76</v>
      </c>
      <c r="E1842" s="68" t="s">
        <v>10978</v>
      </c>
    </row>
    <row r="1843" spans="1:5" ht="15">
      <c r="A1843" s="64">
        <v>1842</v>
      </c>
      <c r="B1843" s="65">
        <v>11108</v>
      </c>
      <c r="C1843" s="66" t="s">
        <v>11108</v>
      </c>
      <c r="D1843" s="67">
        <v>77</v>
      </c>
      <c r="E1843" s="68" t="s">
        <v>11164</v>
      </c>
    </row>
    <row r="1844" spans="1:5" ht="15">
      <c r="A1844" s="64">
        <v>1843</v>
      </c>
      <c r="B1844" s="65">
        <v>11116</v>
      </c>
      <c r="C1844" s="66" t="s">
        <v>11109</v>
      </c>
      <c r="D1844" s="67">
        <v>78</v>
      </c>
      <c r="E1844" s="68" t="s">
        <v>10944</v>
      </c>
    </row>
    <row r="1845" spans="1:5" ht="15">
      <c r="A1845" s="64">
        <v>1844</v>
      </c>
      <c r="B1845" s="65">
        <v>11318</v>
      </c>
      <c r="C1845" s="66" t="s">
        <v>13579</v>
      </c>
      <c r="D1845" s="67">
        <v>79</v>
      </c>
      <c r="E1845" s="68" t="s">
        <v>10976</v>
      </c>
    </row>
    <row r="1846" spans="1:5" ht="15">
      <c r="A1846" s="64">
        <v>1845</v>
      </c>
      <c r="B1846" s="65">
        <v>11770</v>
      </c>
      <c r="C1846" s="66" t="s">
        <v>11110</v>
      </c>
      <c r="D1846" s="67">
        <v>80</v>
      </c>
      <c r="E1846" s="68" t="s">
        <v>10999</v>
      </c>
    </row>
    <row r="1847" spans="1:5" ht="15">
      <c r="A1847" s="64">
        <v>1846</v>
      </c>
      <c r="B1847" s="65">
        <v>11908</v>
      </c>
      <c r="C1847" s="66" t="s">
        <v>12090</v>
      </c>
      <c r="D1847" s="67">
        <v>81</v>
      </c>
      <c r="E1847" s="68" t="s">
        <v>10980</v>
      </c>
    </row>
    <row r="1848" spans="1:5" ht="15">
      <c r="A1848" s="64">
        <v>1847</v>
      </c>
      <c r="B1848" s="65">
        <v>11936</v>
      </c>
      <c r="C1848" s="66" t="s">
        <v>11111</v>
      </c>
      <c r="D1848" s="67">
        <v>82</v>
      </c>
      <c r="E1848" s="68" t="s">
        <v>10984</v>
      </c>
    </row>
    <row r="1849" spans="1:5" ht="15">
      <c r="A1849" s="64">
        <v>1848</v>
      </c>
      <c r="B1849" s="65">
        <v>12086</v>
      </c>
      <c r="C1849" s="70" t="s">
        <v>11112</v>
      </c>
      <c r="D1849" s="67">
        <v>83</v>
      </c>
      <c r="E1849" s="68" t="s">
        <v>10984</v>
      </c>
    </row>
    <row r="1850" spans="1:5" ht="15">
      <c r="A1850" s="64">
        <v>1849</v>
      </c>
      <c r="B1850" s="65">
        <v>12544</v>
      </c>
      <c r="C1850" s="66" t="s">
        <v>11113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11868</v>
      </c>
      <c r="D1851" s="67">
        <v>85</v>
      </c>
      <c r="E1851" s="68" t="s">
        <v>10999</v>
      </c>
    </row>
    <row r="1852" spans="1:5" ht="15">
      <c r="A1852" s="64">
        <v>1851</v>
      </c>
      <c r="B1852" s="65">
        <v>12837</v>
      </c>
      <c r="C1852" s="66" t="s">
        <v>11114</v>
      </c>
      <c r="D1852" s="67">
        <v>86</v>
      </c>
      <c r="E1852" s="68" t="s">
        <v>10982</v>
      </c>
    </row>
    <row r="1853" spans="1:5" ht="15">
      <c r="A1853" s="64">
        <v>1852</v>
      </c>
      <c r="B1853" s="65">
        <v>12974</v>
      </c>
      <c r="C1853" s="66" t="s">
        <v>11115</v>
      </c>
      <c r="D1853" s="67">
        <v>87</v>
      </c>
      <c r="E1853" s="68" t="s">
        <v>13937</v>
      </c>
    </row>
    <row r="1854" spans="1:5" ht="15">
      <c r="A1854" s="64">
        <v>1853</v>
      </c>
      <c r="B1854" s="65">
        <v>13169</v>
      </c>
      <c r="C1854" s="66" t="s">
        <v>11116</v>
      </c>
      <c r="D1854" s="67">
        <v>88</v>
      </c>
      <c r="E1854" s="68" t="s">
        <v>10999</v>
      </c>
    </row>
    <row r="1855" spans="1:5" ht="15">
      <c r="A1855" s="64">
        <v>1854</v>
      </c>
      <c r="B1855" s="65">
        <v>13328</v>
      </c>
      <c r="C1855" s="66" t="s">
        <v>11117</v>
      </c>
      <c r="D1855" s="67">
        <v>89</v>
      </c>
      <c r="E1855" s="68" t="s">
        <v>10999</v>
      </c>
    </row>
    <row r="1856" spans="1:5" ht="15">
      <c r="A1856" s="64">
        <v>1855</v>
      </c>
      <c r="B1856" s="65">
        <v>13873</v>
      </c>
      <c r="C1856" s="66" t="s">
        <v>12097</v>
      </c>
      <c r="D1856" s="67">
        <v>90</v>
      </c>
      <c r="E1856" s="68" t="s">
        <v>10999</v>
      </c>
    </row>
    <row r="1857" spans="1:5" ht="15">
      <c r="A1857" s="64">
        <v>1856</v>
      </c>
      <c r="B1857" s="65">
        <v>14371</v>
      </c>
      <c r="C1857" s="70" t="s">
        <v>11118</v>
      </c>
      <c r="D1857" s="67">
        <v>91</v>
      </c>
      <c r="E1857" s="68" t="s">
        <v>10999</v>
      </c>
    </row>
    <row r="1858" spans="1:5" ht="15">
      <c r="A1858" s="64">
        <v>1857</v>
      </c>
      <c r="B1858" s="65">
        <v>14373</v>
      </c>
      <c r="C1858" s="70" t="s">
        <v>11119</v>
      </c>
      <c r="D1858" s="67">
        <v>92</v>
      </c>
      <c r="E1858" s="68" t="s">
        <v>10999</v>
      </c>
    </row>
    <row r="1859" spans="1:5" ht="15">
      <c r="A1859" s="64">
        <v>1858</v>
      </c>
      <c r="B1859" s="65">
        <v>14938</v>
      </c>
      <c r="C1859" s="66" t="s">
        <v>11120</v>
      </c>
      <c r="D1859" s="67">
        <v>93</v>
      </c>
      <c r="E1859" s="68" t="s">
        <v>10946</v>
      </c>
    </row>
    <row r="1860" spans="1:5" ht="15">
      <c r="A1860" s="64">
        <v>1859</v>
      </c>
      <c r="B1860" s="65">
        <v>15031</v>
      </c>
      <c r="C1860" s="66" t="s">
        <v>11121</v>
      </c>
      <c r="D1860" s="67">
        <v>94</v>
      </c>
      <c r="E1860" s="68" t="s">
        <v>13904</v>
      </c>
    </row>
    <row r="1861" spans="1:5" ht="15">
      <c r="A1861" s="64">
        <v>1860</v>
      </c>
      <c r="B1861" s="65">
        <v>15580</v>
      </c>
      <c r="C1861" s="66" t="s">
        <v>11122</v>
      </c>
      <c r="D1861" s="67">
        <v>95</v>
      </c>
      <c r="E1861" s="68" t="s">
        <v>10996</v>
      </c>
    </row>
    <row r="1862" spans="1:5" ht="15">
      <c r="A1862" s="64">
        <v>1861</v>
      </c>
      <c r="B1862" s="65">
        <v>16848</v>
      </c>
      <c r="C1862" s="66" t="s">
        <v>11123</v>
      </c>
      <c r="D1862" s="67">
        <v>96</v>
      </c>
      <c r="E1862" s="68" t="s">
        <v>10946</v>
      </c>
    </row>
    <row r="1863" spans="1:5" ht="15">
      <c r="A1863" s="64">
        <v>1862</v>
      </c>
      <c r="B1863" s="65">
        <v>16969</v>
      </c>
      <c r="C1863" s="66" t="s">
        <v>11124</v>
      </c>
      <c r="D1863" s="67">
        <v>97</v>
      </c>
      <c r="E1863" s="68" t="s">
        <v>10982</v>
      </c>
    </row>
    <row r="1864" spans="1:5" ht="15">
      <c r="A1864" s="64">
        <v>1863</v>
      </c>
      <c r="B1864" s="65">
        <v>17294</v>
      </c>
      <c r="C1864" s="66" t="s">
        <v>11125</v>
      </c>
      <c r="D1864" s="67">
        <v>98</v>
      </c>
      <c r="E1864" s="68" t="s">
        <v>10980</v>
      </c>
    </row>
    <row r="1865" spans="1:5" ht="15">
      <c r="A1865" s="64">
        <v>1864</v>
      </c>
      <c r="B1865" s="65">
        <v>17413</v>
      </c>
      <c r="C1865" s="66" t="s">
        <v>11126</v>
      </c>
      <c r="D1865" s="67">
        <v>99</v>
      </c>
      <c r="E1865" s="68" t="s">
        <v>13904</v>
      </c>
    </row>
    <row r="1866" spans="1:5" ht="15">
      <c r="A1866" s="64">
        <v>1865</v>
      </c>
      <c r="B1866" s="65">
        <v>17467</v>
      </c>
      <c r="C1866" s="66" t="s">
        <v>11127</v>
      </c>
      <c r="D1866" s="67">
        <v>100</v>
      </c>
      <c r="E1866" s="68" t="s">
        <v>10984</v>
      </c>
    </row>
    <row r="1867" spans="1:5" ht="15">
      <c r="A1867" s="64">
        <v>1866</v>
      </c>
      <c r="B1867" s="65">
        <v>17585</v>
      </c>
      <c r="C1867" s="66" t="s">
        <v>11128</v>
      </c>
      <c r="D1867" s="67">
        <v>101</v>
      </c>
      <c r="E1867" s="68" t="s">
        <v>10984</v>
      </c>
    </row>
    <row r="1868" spans="1:5" ht="15">
      <c r="A1868" s="64">
        <v>1867</v>
      </c>
      <c r="B1868" s="65">
        <v>17655</v>
      </c>
      <c r="C1868" s="66" t="s">
        <v>11129</v>
      </c>
      <c r="D1868" s="67">
        <v>102</v>
      </c>
      <c r="E1868" s="68" t="s">
        <v>10980</v>
      </c>
    </row>
    <row r="1869" spans="1:5" ht="15">
      <c r="A1869" s="64">
        <v>1868</v>
      </c>
      <c r="B1869" s="65">
        <v>18243</v>
      </c>
      <c r="C1869" s="66" t="s">
        <v>11130</v>
      </c>
      <c r="D1869" s="67">
        <v>103</v>
      </c>
      <c r="E1869" s="68" t="s">
        <v>10980</v>
      </c>
    </row>
    <row r="1870" spans="1:5" ht="15">
      <c r="A1870" s="64">
        <v>1869</v>
      </c>
      <c r="B1870" s="65">
        <v>18416</v>
      </c>
      <c r="C1870" s="66" t="s">
        <v>11131</v>
      </c>
      <c r="D1870" s="67">
        <v>104</v>
      </c>
      <c r="E1870" s="68" t="s">
        <v>15131</v>
      </c>
    </row>
    <row r="1871" spans="1:5" ht="15">
      <c r="A1871" s="64">
        <v>1870</v>
      </c>
      <c r="B1871" s="65">
        <v>18619</v>
      </c>
      <c r="C1871" s="66" t="s">
        <v>11132</v>
      </c>
      <c r="D1871" s="67">
        <v>105</v>
      </c>
      <c r="E1871" s="68" t="s">
        <v>10980</v>
      </c>
    </row>
    <row r="1872" spans="1:5" ht="15">
      <c r="A1872" s="64">
        <v>1871</v>
      </c>
      <c r="B1872" s="65">
        <v>18627</v>
      </c>
      <c r="C1872" s="66" t="s">
        <v>10727</v>
      </c>
      <c r="D1872" s="67">
        <v>106</v>
      </c>
      <c r="E1872" s="68" t="s">
        <v>10976</v>
      </c>
    </row>
    <row r="1873" spans="1:5" ht="15">
      <c r="A1873" s="64">
        <v>1872</v>
      </c>
      <c r="B1873" s="65">
        <v>19079</v>
      </c>
      <c r="C1873" s="66" t="s">
        <v>11133</v>
      </c>
      <c r="D1873" s="67">
        <v>107</v>
      </c>
      <c r="E1873" s="68" t="s">
        <v>10984</v>
      </c>
    </row>
    <row r="1874" spans="1:5" ht="15">
      <c r="A1874" s="64">
        <v>1873</v>
      </c>
      <c r="B1874" s="65">
        <v>19614</v>
      </c>
      <c r="C1874" s="66" t="s">
        <v>11263</v>
      </c>
      <c r="D1874" s="67">
        <v>108</v>
      </c>
      <c r="E1874" s="68" t="s">
        <v>15128</v>
      </c>
    </row>
    <row r="1875" spans="1:5" ht="15">
      <c r="A1875" s="64">
        <v>1874</v>
      </c>
      <c r="B1875" s="65">
        <v>10073</v>
      </c>
      <c r="C1875" s="66" t="s">
        <v>11134</v>
      </c>
      <c r="D1875" s="67">
        <v>1</v>
      </c>
      <c r="E1875" s="68" t="s">
        <v>12041</v>
      </c>
    </row>
    <row r="1876" spans="1:5" ht="15">
      <c r="A1876" s="64">
        <v>1875</v>
      </c>
      <c r="B1876" s="65">
        <v>10155</v>
      </c>
      <c r="C1876" s="66" t="s">
        <v>11135</v>
      </c>
      <c r="D1876" s="67">
        <v>2</v>
      </c>
      <c r="E1876" s="68" t="s">
        <v>10944</v>
      </c>
    </row>
    <row r="1877" spans="1:5" ht="15">
      <c r="A1877" s="64">
        <v>1876</v>
      </c>
      <c r="B1877" s="65">
        <v>10259</v>
      </c>
      <c r="C1877" s="66" t="s">
        <v>11136</v>
      </c>
      <c r="D1877" s="67">
        <v>3</v>
      </c>
      <c r="E1877" s="68" t="s">
        <v>12518</v>
      </c>
    </row>
    <row r="1878" spans="1:5" ht="15">
      <c r="A1878" s="64">
        <v>1877</v>
      </c>
      <c r="B1878" s="65">
        <v>10318</v>
      </c>
      <c r="C1878" s="66" t="s">
        <v>11137</v>
      </c>
      <c r="D1878" s="67">
        <v>4</v>
      </c>
      <c r="E1878" s="68" t="s">
        <v>10946</v>
      </c>
    </row>
    <row r="1879" spans="1:5" ht="15">
      <c r="A1879" s="64">
        <v>1878</v>
      </c>
      <c r="B1879" s="65">
        <v>10327</v>
      </c>
      <c r="C1879" s="66" t="s">
        <v>11138</v>
      </c>
      <c r="D1879" s="67">
        <v>5</v>
      </c>
      <c r="E1879" s="68" t="s">
        <v>10944</v>
      </c>
    </row>
    <row r="1880" spans="1:5" ht="15">
      <c r="A1880" s="64">
        <v>1879</v>
      </c>
      <c r="B1880" s="65">
        <v>10437</v>
      </c>
      <c r="C1880" s="66" t="s">
        <v>11139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11140</v>
      </c>
      <c r="D1881" s="67">
        <v>7</v>
      </c>
      <c r="E1881" s="68" t="s">
        <v>15128</v>
      </c>
    </row>
    <row r="1882" spans="1:5" ht="15">
      <c r="A1882" s="64">
        <v>1881</v>
      </c>
      <c r="B1882" s="65">
        <v>10465</v>
      </c>
      <c r="C1882" s="66" t="s">
        <v>11141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11142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11143</v>
      </c>
      <c r="D1884" s="67">
        <v>10</v>
      </c>
      <c r="E1884" s="68" t="s">
        <v>12461</v>
      </c>
    </row>
    <row r="1885" spans="1:5" ht="15">
      <c r="A1885" s="64">
        <v>1884</v>
      </c>
      <c r="B1885" s="65">
        <v>10739</v>
      </c>
      <c r="C1885" s="66" t="s">
        <v>11144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11145</v>
      </c>
      <c r="D1886" s="67">
        <v>12</v>
      </c>
      <c r="E1886" s="68" t="s">
        <v>12518</v>
      </c>
    </row>
    <row r="1887" spans="1:5" ht="15">
      <c r="A1887" s="64">
        <v>1886</v>
      </c>
      <c r="B1887" s="65">
        <v>10747</v>
      </c>
      <c r="C1887" s="66" t="s">
        <v>11146</v>
      </c>
      <c r="D1887" s="67">
        <v>13</v>
      </c>
      <c r="E1887" s="68" t="s">
        <v>10991</v>
      </c>
    </row>
    <row r="1888" spans="1:5" ht="15">
      <c r="A1888" s="64">
        <v>1887</v>
      </c>
      <c r="B1888" s="65">
        <v>10769</v>
      </c>
      <c r="C1888" s="66" t="s">
        <v>11147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11148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11149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11150</v>
      </c>
      <c r="D1891" s="67">
        <v>17</v>
      </c>
      <c r="E1891" s="68" t="s">
        <v>15128</v>
      </c>
    </row>
    <row r="1892" spans="1:5" ht="15">
      <c r="A1892" s="64">
        <v>1891</v>
      </c>
      <c r="B1892" s="65">
        <v>10816</v>
      </c>
      <c r="C1892" s="66" t="s">
        <v>13721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13722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13723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13724</v>
      </c>
      <c r="D1895" s="67">
        <v>21</v>
      </c>
      <c r="E1895" s="68" t="s">
        <v>12518</v>
      </c>
    </row>
    <row r="1896" spans="1:5" ht="15">
      <c r="A1896" s="64">
        <v>1895</v>
      </c>
      <c r="B1896" s="65">
        <v>10867</v>
      </c>
      <c r="C1896" s="66" t="s">
        <v>13725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13726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13727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13728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13729</v>
      </c>
      <c r="D1900" s="67">
        <v>26</v>
      </c>
      <c r="E1900" s="68" t="s">
        <v>15128</v>
      </c>
    </row>
    <row r="1901" spans="1:5" ht="15">
      <c r="A1901" s="64">
        <v>1900</v>
      </c>
      <c r="B1901" s="65">
        <v>10283</v>
      </c>
      <c r="C1901" s="66" t="s">
        <v>13730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13731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13732</v>
      </c>
      <c r="D1903" s="67">
        <v>29</v>
      </c>
      <c r="E1903" s="68" t="s">
        <v>10944</v>
      </c>
    </row>
    <row r="1904" spans="1:5" ht="15">
      <c r="A1904" s="64">
        <v>1903</v>
      </c>
      <c r="B1904" s="65">
        <v>10550</v>
      </c>
      <c r="C1904" s="66" t="s">
        <v>13733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13734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13735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13736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13737</v>
      </c>
      <c r="D1908" s="67">
        <v>34</v>
      </c>
      <c r="E1908" s="68" t="s">
        <v>10986</v>
      </c>
    </row>
    <row r="1909" spans="1:5" ht="15">
      <c r="A1909" s="64">
        <v>1908</v>
      </c>
      <c r="B1909" s="65">
        <v>10657</v>
      </c>
      <c r="C1909" s="66" t="s">
        <v>13738</v>
      </c>
      <c r="D1909" s="67">
        <v>35</v>
      </c>
      <c r="E1909" s="68" t="s">
        <v>10986</v>
      </c>
    </row>
    <row r="1910" spans="1:5" ht="15">
      <c r="A1910" s="64">
        <v>1909</v>
      </c>
      <c r="B1910" s="65">
        <v>10663</v>
      </c>
      <c r="C1910" s="66" t="s">
        <v>13739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13740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12292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12293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12243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12244</v>
      </c>
      <c r="D1915" s="67">
        <v>41</v>
      </c>
      <c r="E1915" s="68" t="s">
        <v>10991</v>
      </c>
    </row>
    <row r="1916" spans="1:5" ht="15">
      <c r="A1916" s="64">
        <v>1915</v>
      </c>
      <c r="B1916" s="65">
        <v>10775</v>
      </c>
      <c r="C1916" s="66" t="s">
        <v>12245</v>
      </c>
      <c r="D1916" s="67">
        <v>42</v>
      </c>
      <c r="E1916" s="68" t="s">
        <v>10944</v>
      </c>
    </row>
    <row r="1917" spans="1:5" ht="15">
      <c r="A1917" s="64">
        <v>1916</v>
      </c>
      <c r="B1917" s="65">
        <v>10788</v>
      </c>
      <c r="C1917" s="66" t="s">
        <v>12246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12247</v>
      </c>
      <c r="D1918" s="67">
        <v>44</v>
      </c>
      <c r="E1918" s="68" t="s">
        <v>10991</v>
      </c>
    </row>
    <row r="1919" spans="1:5" ht="15">
      <c r="A1919" s="64">
        <v>1918</v>
      </c>
      <c r="B1919" s="65">
        <v>10798</v>
      </c>
      <c r="C1919" s="66" t="s">
        <v>12248</v>
      </c>
      <c r="D1919" s="67">
        <v>45</v>
      </c>
      <c r="E1919" s="68" t="s">
        <v>12518</v>
      </c>
    </row>
    <row r="1920" spans="1:5" ht="15">
      <c r="A1920" s="64">
        <v>1919</v>
      </c>
      <c r="B1920" s="65">
        <v>10800</v>
      </c>
      <c r="C1920" s="66" t="s">
        <v>12249</v>
      </c>
      <c r="D1920" s="67">
        <v>46</v>
      </c>
      <c r="E1920" s="68" t="s">
        <v>12101</v>
      </c>
    </row>
    <row r="1921" spans="1:5" ht="15">
      <c r="A1921" s="64">
        <v>1920</v>
      </c>
      <c r="B1921" s="65">
        <v>10804</v>
      </c>
      <c r="C1921" s="66" t="s">
        <v>12250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12251</v>
      </c>
      <c r="D1922" s="67">
        <v>48</v>
      </c>
      <c r="E1922" s="68" t="s">
        <v>15128</v>
      </c>
    </row>
    <row r="1923" spans="1:5" ht="15">
      <c r="A1923" s="64">
        <v>1922</v>
      </c>
      <c r="B1923" s="65">
        <v>10817</v>
      </c>
      <c r="C1923" s="66" t="s">
        <v>12252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12253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12254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10913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10914</v>
      </c>
      <c r="D1927" s="67">
        <v>53</v>
      </c>
      <c r="E1927" s="68" t="s">
        <v>15128</v>
      </c>
    </row>
    <row r="1928" spans="1:5" ht="15">
      <c r="A1928" s="64">
        <v>1927</v>
      </c>
      <c r="B1928" s="65">
        <v>10854</v>
      </c>
      <c r="C1928" s="66" t="s">
        <v>10915</v>
      </c>
      <c r="D1928" s="67">
        <v>54</v>
      </c>
      <c r="E1928" s="68" t="s">
        <v>10986</v>
      </c>
    </row>
    <row r="1929" spans="1:5" ht="15">
      <c r="A1929" s="64">
        <v>1928</v>
      </c>
      <c r="B1929" s="65">
        <v>10855</v>
      </c>
      <c r="C1929" s="66" t="s">
        <v>10916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10917</v>
      </c>
      <c r="D1930" s="67">
        <v>56</v>
      </c>
      <c r="E1930" s="68" t="s">
        <v>15128</v>
      </c>
    </row>
    <row r="1931" spans="1:5" ht="15">
      <c r="A1931" s="64">
        <v>1930</v>
      </c>
      <c r="B1931" s="65">
        <v>10865</v>
      </c>
      <c r="C1931" s="66" t="s">
        <v>10918</v>
      </c>
      <c r="D1931" s="67">
        <v>57</v>
      </c>
      <c r="E1931" s="68" t="s">
        <v>10986</v>
      </c>
    </row>
    <row r="1932" spans="1:5" ht="15">
      <c r="A1932" s="64">
        <v>1931</v>
      </c>
      <c r="B1932" s="65">
        <v>10872</v>
      </c>
      <c r="C1932" s="66" t="s">
        <v>10919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10920</v>
      </c>
      <c r="D1933" s="67">
        <v>59</v>
      </c>
      <c r="E1933" s="68" t="s">
        <v>15128</v>
      </c>
    </row>
    <row r="1934" spans="1:5" ht="15">
      <c r="A1934" s="64">
        <v>1933</v>
      </c>
      <c r="B1934" s="65">
        <v>10878</v>
      </c>
      <c r="C1934" s="66" t="s">
        <v>10921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10922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10923</v>
      </c>
      <c r="D1936" s="67">
        <v>62</v>
      </c>
      <c r="E1936" s="68" t="s">
        <v>15128</v>
      </c>
    </row>
    <row r="1937" spans="1:5" ht="15">
      <c r="A1937" s="64">
        <v>1936</v>
      </c>
      <c r="B1937" s="65">
        <v>10925</v>
      </c>
      <c r="C1937" s="66" t="s">
        <v>10924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10925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10926</v>
      </c>
      <c r="D1939" s="67">
        <v>65</v>
      </c>
      <c r="E1939" s="68" t="s">
        <v>10986</v>
      </c>
    </row>
    <row r="1940" spans="1:5" ht="15">
      <c r="A1940" s="64">
        <v>1939</v>
      </c>
      <c r="B1940" s="65">
        <v>17916</v>
      </c>
      <c r="C1940" s="66" t="s">
        <v>14897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14898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14899</v>
      </c>
      <c r="D1942" s="67">
        <v>68</v>
      </c>
      <c r="E1942" s="68" t="s">
        <v>10986</v>
      </c>
    </row>
    <row r="1943" spans="1:5" ht="15">
      <c r="A1943" s="64">
        <v>1942</v>
      </c>
      <c r="B1943" s="65">
        <v>10080</v>
      </c>
      <c r="C1943" s="66" t="s">
        <v>14900</v>
      </c>
      <c r="D1943" s="67">
        <v>1</v>
      </c>
      <c r="E1943" s="68" t="s">
        <v>10946</v>
      </c>
    </row>
    <row r="1944" spans="1:5" ht="15">
      <c r="A1944" s="64">
        <v>1943</v>
      </c>
      <c r="B1944" s="65">
        <v>10088</v>
      </c>
      <c r="C1944" s="66" t="s">
        <v>14901</v>
      </c>
      <c r="D1944" s="67">
        <v>2</v>
      </c>
      <c r="E1944" s="68" t="s">
        <v>15128</v>
      </c>
    </row>
    <row r="1945" spans="1:5" ht="15">
      <c r="A1945" s="64">
        <v>1944</v>
      </c>
      <c r="B1945" s="65">
        <v>10743</v>
      </c>
      <c r="C1945" s="66" t="s">
        <v>14902</v>
      </c>
      <c r="D1945" s="67">
        <v>3</v>
      </c>
      <c r="E1945" s="68" t="s">
        <v>15128</v>
      </c>
    </row>
    <row r="1946" spans="1:5" ht="15">
      <c r="A1946" s="64">
        <v>1945</v>
      </c>
      <c r="B1946" s="65">
        <v>10796</v>
      </c>
      <c r="C1946" s="66" t="s">
        <v>14903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14904</v>
      </c>
      <c r="D1947" s="67">
        <v>5</v>
      </c>
      <c r="E1947" s="68" t="s">
        <v>12518</v>
      </c>
    </row>
    <row r="1948" spans="1:5" ht="15">
      <c r="A1948" s="64">
        <v>1947</v>
      </c>
      <c r="B1948" s="65">
        <v>10887</v>
      </c>
      <c r="C1948" s="66" t="s">
        <v>14905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13561</v>
      </c>
      <c r="D1949" s="67">
        <v>7</v>
      </c>
      <c r="E1949" s="68" t="s">
        <v>15128</v>
      </c>
    </row>
    <row r="1950" spans="1:5" ht="15">
      <c r="A1950" s="64">
        <v>1949</v>
      </c>
      <c r="B1950" s="65">
        <v>11052</v>
      </c>
      <c r="C1950" s="66" t="s">
        <v>13562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13563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13564</v>
      </c>
      <c r="D1952" s="67">
        <v>10</v>
      </c>
      <c r="E1952" s="68" t="s">
        <v>10986</v>
      </c>
    </row>
    <row r="1953" spans="1:5" ht="15">
      <c r="A1953" s="64">
        <v>1952</v>
      </c>
      <c r="B1953" s="65">
        <v>10285</v>
      </c>
      <c r="C1953" s="70" t="s">
        <v>13565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13566</v>
      </c>
      <c r="D1954" s="67">
        <v>12</v>
      </c>
      <c r="E1954" s="68" t="s">
        <v>10986</v>
      </c>
    </row>
    <row r="1955" spans="1:5" ht="15">
      <c r="A1955" s="64">
        <v>1954</v>
      </c>
      <c r="B1955" s="65">
        <v>10344</v>
      </c>
      <c r="C1955" s="70" t="s">
        <v>13567</v>
      </c>
      <c r="D1955" s="67">
        <v>13</v>
      </c>
      <c r="E1955" s="68" t="s">
        <v>10946</v>
      </c>
    </row>
    <row r="1956" spans="1:5" ht="15">
      <c r="A1956" s="64">
        <v>1955</v>
      </c>
      <c r="B1956" s="65">
        <v>10377</v>
      </c>
      <c r="C1956" s="66" t="s">
        <v>13568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13569</v>
      </c>
      <c r="D1957" s="67">
        <v>15</v>
      </c>
      <c r="E1957" s="68" t="s">
        <v>15128</v>
      </c>
    </row>
    <row r="1958" spans="1:5" ht="15">
      <c r="A1958" s="64">
        <v>1957</v>
      </c>
      <c r="B1958" s="65">
        <v>11063</v>
      </c>
      <c r="C1958" s="70" t="s">
        <v>13570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14885</v>
      </c>
      <c r="D1959" s="67">
        <v>17</v>
      </c>
      <c r="E1959" s="68" t="s">
        <v>10946</v>
      </c>
    </row>
    <row r="1960" spans="1:5" ht="15">
      <c r="A1960" s="64">
        <v>1959</v>
      </c>
      <c r="B1960" s="65">
        <v>11209</v>
      </c>
      <c r="C1960" s="70" t="s">
        <v>14886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14887</v>
      </c>
      <c r="D1961" s="67">
        <v>19</v>
      </c>
      <c r="E1961" s="68" t="s">
        <v>10999</v>
      </c>
    </row>
    <row r="1962" spans="1:5" ht="15">
      <c r="A1962" s="64">
        <v>1961</v>
      </c>
      <c r="B1962" s="65">
        <v>13028</v>
      </c>
      <c r="C1962" s="70" t="s">
        <v>14888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14889</v>
      </c>
      <c r="D1963" s="67">
        <v>21</v>
      </c>
      <c r="E1963" s="68" t="s">
        <v>12518</v>
      </c>
    </row>
    <row r="1964" spans="1:5" ht="15">
      <c r="A1964" s="64">
        <v>1963</v>
      </c>
      <c r="B1964" s="65">
        <v>13811</v>
      </c>
      <c r="C1964" s="66" t="s">
        <v>14890</v>
      </c>
      <c r="D1964" s="67">
        <v>22</v>
      </c>
      <c r="E1964" s="68" t="s">
        <v>10946</v>
      </c>
    </row>
    <row r="1965" spans="1:5" ht="15">
      <c r="A1965" s="64">
        <v>1964</v>
      </c>
      <c r="B1965" s="65">
        <v>15171</v>
      </c>
      <c r="C1965" s="66" t="s">
        <v>14891</v>
      </c>
      <c r="D1965" s="67">
        <v>23</v>
      </c>
      <c r="E1965" s="68" t="s">
        <v>10986</v>
      </c>
    </row>
    <row r="1966" spans="1:5" ht="15">
      <c r="A1966" s="64">
        <v>1965</v>
      </c>
      <c r="B1966" s="65">
        <v>16513</v>
      </c>
      <c r="C1966" s="70" t="s">
        <v>14892</v>
      </c>
      <c r="D1966" s="67">
        <v>24</v>
      </c>
      <c r="E1966" s="68" t="s">
        <v>10986</v>
      </c>
    </row>
    <row r="1967" spans="1:5" ht="15">
      <c r="A1967" s="64">
        <v>1966</v>
      </c>
      <c r="B1967" s="65">
        <v>16968</v>
      </c>
      <c r="C1967" s="66" t="s">
        <v>14893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14894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14895</v>
      </c>
      <c r="D1969" s="67">
        <v>27</v>
      </c>
      <c r="E1969" s="68" t="s">
        <v>10999</v>
      </c>
    </row>
    <row r="1970" spans="1:5" ht="15">
      <c r="A1970" s="64">
        <v>1969</v>
      </c>
      <c r="B1970" s="65">
        <v>10443</v>
      </c>
      <c r="C1970" s="70" t="s">
        <v>14896</v>
      </c>
      <c r="D1970" s="67">
        <v>28</v>
      </c>
      <c r="E1970" s="68" t="s">
        <v>10999</v>
      </c>
    </row>
    <row r="1971" spans="1:5" ht="15">
      <c r="A1971" s="64">
        <v>1970</v>
      </c>
      <c r="B1971" s="65">
        <v>10558</v>
      </c>
      <c r="C1971" s="66" t="s">
        <v>15790</v>
      </c>
      <c r="D1971" s="67">
        <v>29</v>
      </c>
      <c r="E1971" s="68" t="s">
        <v>10946</v>
      </c>
    </row>
    <row r="1972" spans="1:5" ht="15">
      <c r="A1972" s="64">
        <v>1971</v>
      </c>
      <c r="B1972" s="65">
        <v>10571</v>
      </c>
      <c r="C1972" s="66" t="s">
        <v>15791</v>
      </c>
      <c r="D1972" s="67">
        <v>30</v>
      </c>
      <c r="E1972" s="68" t="s">
        <v>10999</v>
      </c>
    </row>
    <row r="1973" spans="1:5" ht="15">
      <c r="A1973" s="64">
        <v>1972</v>
      </c>
      <c r="B1973" s="65">
        <v>10573</v>
      </c>
      <c r="C1973" s="66" t="s">
        <v>15792</v>
      </c>
      <c r="D1973" s="67">
        <v>31</v>
      </c>
      <c r="E1973" s="68" t="s">
        <v>12518</v>
      </c>
    </row>
    <row r="1974" spans="1:5" ht="15">
      <c r="A1974" s="64">
        <v>1973</v>
      </c>
      <c r="B1974" s="65">
        <v>10575</v>
      </c>
      <c r="C1974" s="66" t="s">
        <v>15793</v>
      </c>
      <c r="D1974" s="67">
        <v>32</v>
      </c>
      <c r="E1974" s="68" t="s">
        <v>12518</v>
      </c>
    </row>
    <row r="1975" spans="1:5" ht="15">
      <c r="A1975" s="64">
        <v>1974</v>
      </c>
      <c r="B1975" s="65">
        <v>10579</v>
      </c>
      <c r="C1975" s="66" t="s">
        <v>15794</v>
      </c>
      <c r="D1975" s="67">
        <v>33</v>
      </c>
      <c r="E1975" s="68" t="s">
        <v>15128</v>
      </c>
    </row>
    <row r="1976" spans="1:5" ht="15">
      <c r="A1976" s="64">
        <v>1975</v>
      </c>
      <c r="B1976" s="65">
        <v>10673</v>
      </c>
      <c r="C1976" s="66" t="s">
        <v>15795</v>
      </c>
      <c r="D1976" s="67">
        <v>34</v>
      </c>
      <c r="E1976" s="68" t="s">
        <v>15128</v>
      </c>
    </row>
    <row r="1977" spans="1:5" ht="15">
      <c r="A1977" s="64">
        <v>1976</v>
      </c>
      <c r="B1977" s="65">
        <v>10806</v>
      </c>
      <c r="C1977" s="66" t="s">
        <v>15796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15797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15798</v>
      </c>
      <c r="D1979" s="67">
        <v>37</v>
      </c>
      <c r="E1979" s="68" t="s">
        <v>12518</v>
      </c>
    </row>
    <row r="1980" spans="1:5" ht="15">
      <c r="A1980" s="64">
        <v>1979</v>
      </c>
      <c r="B1980" s="65">
        <v>10945</v>
      </c>
      <c r="C1980" s="70" t="s">
        <v>15799</v>
      </c>
      <c r="D1980" s="67">
        <v>38</v>
      </c>
      <c r="E1980" s="68" t="s">
        <v>10986</v>
      </c>
    </row>
    <row r="1981" spans="1:5" ht="15">
      <c r="A1981" s="64">
        <v>1980</v>
      </c>
      <c r="B1981" s="65">
        <v>10967</v>
      </c>
      <c r="C1981" s="66" t="s">
        <v>15800</v>
      </c>
      <c r="D1981" s="67">
        <v>39</v>
      </c>
      <c r="E1981" s="68" t="s">
        <v>15128</v>
      </c>
    </row>
    <row r="1982" spans="1:5" ht="15">
      <c r="A1982" s="64">
        <v>1981</v>
      </c>
      <c r="B1982" s="65">
        <v>10973</v>
      </c>
      <c r="C1982" s="66" t="s">
        <v>15801</v>
      </c>
      <c r="D1982" s="67">
        <v>40</v>
      </c>
      <c r="E1982" s="68" t="s">
        <v>15128</v>
      </c>
    </row>
    <row r="1983" spans="1:5" ht="15">
      <c r="A1983" s="64">
        <v>1982</v>
      </c>
      <c r="B1983" s="65">
        <v>12828</v>
      </c>
      <c r="C1983" s="66" t="s">
        <v>15802</v>
      </c>
      <c r="D1983" s="67">
        <v>41</v>
      </c>
      <c r="E1983" s="68" t="s">
        <v>10946</v>
      </c>
    </row>
    <row r="1984" spans="1:5" ht="15">
      <c r="A1984" s="64">
        <v>1983</v>
      </c>
      <c r="B1984" s="65">
        <v>13191</v>
      </c>
      <c r="C1984" s="66" t="s">
        <v>15803</v>
      </c>
      <c r="D1984" s="67">
        <v>42</v>
      </c>
      <c r="E1984" s="68" t="s">
        <v>13904</v>
      </c>
    </row>
    <row r="1985" spans="1:5" ht="15">
      <c r="A1985" s="64">
        <v>1984</v>
      </c>
      <c r="B1985" s="65">
        <v>14962</v>
      </c>
      <c r="C1985" s="66" t="s">
        <v>15804</v>
      </c>
      <c r="D1985" s="67">
        <v>43</v>
      </c>
      <c r="E1985" s="68" t="s">
        <v>10946</v>
      </c>
    </row>
    <row r="1986" spans="1:5" ht="15">
      <c r="A1986" s="64">
        <v>1985</v>
      </c>
      <c r="B1986" s="65">
        <v>15179</v>
      </c>
      <c r="C1986" s="66" t="s">
        <v>15805</v>
      </c>
      <c r="D1986" s="67">
        <v>44</v>
      </c>
      <c r="E1986" s="68" t="s">
        <v>10984</v>
      </c>
    </row>
    <row r="1987" spans="1:5" ht="15">
      <c r="A1987" s="64">
        <v>1986</v>
      </c>
      <c r="B1987" s="65">
        <v>15904</v>
      </c>
      <c r="C1987" s="66" t="s">
        <v>15806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15807</v>
      </c>
      <c r="D1988" s="67">
        <v>46</v>
      </c>
      <c r="E1988" s="68" t="s">
        <v>10946</v>
      </c>
    </row>
    <row r="1989" spans="1:5" ht="15">
      <c r="A1989" s="64">
        <v>1988</v>
      </c>
      <c r="B1989" s="65">
        <v>10085</v>
      </c>
      <c r="C1989" s="66" t="s">
        <v>15808</v>
      </c>
      <c r="D1989" s="67">
        <v>1</v>
      </c>
      <c r="E1989" s="68" t="s">
        <v>12518</v>
      </c>
    </row>
    <row r="1990" spans="1:5" ht="15">
      <c r="A1990" s="64">
        <v>1989</v>
      </c>
      <c r="B1990" s="65">
        <v>10097</v>
      </c>
      <c r="C1990" s="66" t="s">
        <v>15809</v>
      </c>
      <c r="D1990" s="67">
        <v>2</v>
      </c>
      <c r="E1990" s="68" t="s">
        <v>15128</v>
      </c>
    </row>
    <row r="1991" spans="1:5" ht="15">
      <c r="A1991" s="64">
        <v>1990</v>
      </c>
      <c r="B1991" s="65">
        <v>10162</v>
      </c>
      <c r="C1991" s="66" t="s">
        <v>15810</v>
      </c>
      <c r="D1991" s="67">
        <v>3</v>
      </c>
      <c r="E1991" s="68" t="s">
        <v>10946</v>
      </c>
    </row>
    <row r="1992" spans="1:5" ht="15">
      <c r="A1992" s="64">
        <v>1991</v>
      </c>
      <c r="B1992" s="65">
        <v>10195</v>
      </c>
      <c r="C1992" s="66" t="s">
        <v>15811</v>
      </c>
      <c r="D1992" s="67">
        <v>4</v>
      </c>
      <c r="E1992" s="68" t="s">
        <v>12518</v>
      </c>
    </row>
    <row r="1993" spans="1:5" ht="15">
      <c r="A1993" s="64">
        <v>1992</v>
      </c>
      <c r="B1993" s="65">
        <v>10212</v>
      </c>
      <c r="C1993" s="66" t="s">
        <v>15812</v>
      </c>
      <c r="D1993" s="67">
        <v>5</v>
      </c>
      <c r="E1993" s="68" t="s">
        <v>12518</v>
      </c>
    </row>
    <row r="1994" spans="1:5" ht="15">
      <c r="A1994" s="64">
        <v>1993</v>
      </c>
      <c r="B1994" s="65">
        <v>10232</v>
      </c>
      <c r="C1994" s="66" t="s">
        <v>15813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15814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15815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15816</v>
      </c>
      <c r="D1997" s="67">
        <v>9</v>
      </c>
      <c r="E1997" s="68" t="s">
        <v>15128</v>
      </c>
    </row>
    <row r="1998" spans="1:5" ht="15">
      <c r="A1998" s="64">
        <v>1997</v>
      </c>
      <c r="B1998" s="65">
        <v>10457</v>
      </c>
      <c r="C1998" s="66" t="s">
        <v>15817</v>
      </c>
      <c r="D1998" s="67">
        <v>10</v>
      </c>
      <c r="E1998" s="68" t="s">
        <v>15128</v>
      </c>
    </row>
    <row r="1999" spans="1:5" ht="15">
      <c r="A1999" s="64">
        <v>1998</v>
      </c>
      <c r="B1999" s="65">
        <v>10461</v>
      </c>
      <c r="C1999" s="66" t="s">
        <v>15818</v>
      </c>
      <c r="D1999" s="67">
        <v>11</v>
      </c>
      <c r="E1999" s="68" t="s">
        <v>10986</v>
      </c>
    </row>
    <row r="2000" spans="1:5" ht="15">
      <c r="A2000" s="64">
        <v>1999</v>
      </c>
      <c r="B2000" s="65">
        <v>10683</v>
      </c>
      <c r="C2000" s="66" t="s">
        <v>15819</v>
      </c>
      <c r="D2000" s="67">
        <v>12</v>
      </c>
      <c r="E2000" s="68" t="s">
        <v>12518</v>
      </c>
    </row>
    <row r="2001" spans="1:5" ht="15">
      <c r="A2001" s="64">
        <v>2000</v>
      </c>
      <c r="B2001" s="65">
        <v>10704</v>
      </c>
      <c r="C2001" s="66" t="s">
        <v>15820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15821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15822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15823</v>
      </c>
      <c r="D2004" s="67">
        <v>16</v>
      </c>
      <c r="E2004" s="68" t="s">
        <v>12518</v>
      </c>
    </row>
    <row r="2005" spans="1:5" ht="15">
      <c r="A2005" s="64">
        <v>2004</v>
      </c>
      <c r="B2005" s="65">
        <v>10974</v>
      </c>
      <c r="C2005" s="66" t="s">
        <v>15824</v>
      </c>
      <c r="D2005" s="67">
        <v>17</v>
      </c>
      <c r="E2005" s="68" t="s">
        <v>10986</v>
      </c>
    </row>
    <row r="2006" spans="1:5" ht="15">
      <c r="A2006" s="64">
        <v>2005</v>
      </c>
      <c r="B2006" s="65">
        <v>11021</v>
      </c>
      <c r="C2006" s="66" t="s">
        <v>15825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14699</v>
      </c>
      <c r="D2007" s="67">
        <v>19</v>
      </c>
      <c r="E2007" s="68" t="s">
        <v>10999</v>
      </c>
    </row>
    <row r="2008" spans="1:5" ht="15">
      <c r="A2008" s="64">
        <v>2007</v>
      </c>
      <c r="B2008" s="65">
        <v>11070</v>
      </c>
      <c r="C2008" s="66" t="s">
        <v>14700</v>
      </c>
      <c r="D2008" s="67">
        <v>20</v>
      </c>
      <c r="E2008" s="68" t="s">
        <v>10986</v>
      </c>
    </row>
    <row r="2009" spans="1:5" ht="15">
      <c r="A2009" s="64">
        <v>2008</v>
      </c>
      <c r="B2009" s="65">
        <v>11505</v>
      </c>
      <c r="C2009" s="66" t="s">
        <v>15898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15899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15900</v>
      </c>
      <c r="D2011" s="67">
        <v>23</v>
      </c>
      <c r="E2011" s="68" t="s">
        <v>10980</v>
      </c>
    </row>
    <row r="2012" spans="1:5" ht="15">
      <c r="A2012" s="64">
        <v>2011</v>
      </c>
      <c r="B2012" s="65">
        <v>12185</v>
      </c>
      <c r="C2012" s="66" t="s">
        <v>15901</v>
      </c>
      <c r="D2012" s="67">
        <v>24</v>
      </c>
      <c r="E2012" s="68" t="s">
        <v>10999</v>
      </c>
    </row>
    <row r="2013" spans="1:5" ht="15">
      <c r="A2013" s="64">
        <v>2012</v>
      </c>
      <c r="B2013" s="65">
        <v>12294</v>
      </c>
      <c r="C2013" s="66" t="s">
        <v>15902</v>
      </c>
      <c r="D2013" s="67">
        <v>25</v>
      </c>
      <c r="E2013" s="68" t="s">
        <v>12518</v>
      </c>
    </row>
    <row r="2014" spans="1:5" ht="15">
      <c r="A2014" s="64">
        <v>2013</v>
      </c>
      <c r="B2014" s="65">
        <v>12310</v>
      </c>
      <c r="C2014" s="66" t="s">
        <v>15903</v>
      </c>
      <c r="D2014" s="67">
        <v>26</v>
      </c>
      <c r="E2014" s="68" t="s">
        <v>13908</v>
      </c>
    </row>
    <row r="2015" spans="1:5" ht="15">
      <c r="A2015" s="64">
        <v>2014</v>
      </c>
      <c r="B2015" s="65">
        <v>12319</v>
      </c>
      <c r="C2015" s="66" t="s">
        <v>15904</v>
      </c>
      <c r="D2015" s="67">
        <v>27</v>
      </c>
      <c r="E2015" s="68" t="s">
        <v>10984</v>
      </c>
    </row>
    <row r="2016" spans="1:5" ht="15">
      <c r="A2016" s="64">
        <v>2015</v>
      </c>
      <c r="B2016" s="65">
        <v>12325</v>
      </c>
      <c r="C2016" s="66" t="s">
        <v>15905</v>
      </c>
      <c r="D2016" s="67">
        <v>28</v>
      </c>
      <c r="E2016" s="68" t="s">
        <v>10978</v>
      </c>
    </row>
    <row r="2017" spans="1:5" ht="15">
      <c r="A2017" s="64">
        <v>2016</v>
      </c>
      <c r="B2017" s="65">
        <v>12353</v>
      </c>
      <c r="C2017" s="66" t="s">
        <v>15906</v>
      </c>
      <c r="D2017" s="67">
        <v>29</v>
      </c>
      <c r="E2017" s="68" t="s">
        <v>10984</v>
      </c>
    </row>
    <row r="2018" spans="1:5" ht="15">
      <c r="A2018" s="64">
        <v>2017</v>
      </c>
      <c r="B2018" s="65">
        <v>12363</v>
      </c>
      <c r="C2018" s="66" t="s">
        <v>15907</v>
      </c>
      <c r="D2018" s="67">
        <v>30</v>
      </c>
      <c r="E2018" s="68" t="s">
        <v>15128</v>
      </c>
    </row>
    <row r="2019" spans="1:5" ht="15">
      <c r="A2019" s="64">
        <v>2018</v>
      </c>
      <c r="B2019" s="65">
        <v>12393</v>
      </c>
      <c r="C2019" s="66" t="s">
        <v>15908</v>
      </c>
      <c r="D2019" s="67">
        <v>31</v>
      </c>
      <c r="E2019" s="68" t="s">
        <v>15128</v>
      </c>
    </row>
    <row r="2020" spans="1:5" ht="15">
      <c r="A2020" s="64">
        <v>2019</v>
      </c>
      <c r="B2020" s="65">
        <v>12401</v>
      </c>
      <c r="C2020" s="66" t="s">
        <v>15909</v>
      </c>
      <c r="D2020" s="67">
        <v>32</v>
      </c>
      <c r="E2020" s="68" t="s">
        <v>10946</v>
      </c>
    </row>
    <row r="2021" spans="1:5" ht="15">
      <c r="A2021" s="64">
        <v>2020</v>
      </c>
      <c r="B2021" s="65">
        <v>12463</v>
      </c>
      <c r="C2021" s="66" t="s">
        <v>15910</v>
      </c>
      <c r="D2021" s="67">
        <v>33</v>
      </c>
      <c r="E2021" s="68" t="s">
        <v>12518</v>
      </c>
    </row>
    <row r="2022" spans="1:5" ht="15">
      <c r="A2022" s="64">
        <v>2021</v>
      </c>
      <c r="B2022" s="65">
        <v>12471</v>
      </c>
      <c r="C2022" s="66" t="s">
        <v>15911</v>
      </c>
      <c r="D2022" s="67">
        <v>34</v>
      </c>
      <c r="E2022" s="68" t="s">
        <v>10999</v>
      </c>
    </row>
    <row r="2023" spans="1:5" ht="15">
      <c r="A2023" s="64">
        <v>2022</v>
      </c>
      <c r="B2023" s="65">
        <v>12487</v>
      </c>
      <c r="C2023" s="66" t="s">
        <v>15912</v>
      </c>
      <c r="D2023" s="67">
        <v>35</v>
      </c>
      <c r="E2023" s="68" t="s">
        <v>13908</v>
      </c>
    </row>
    <row r="2024" spans="1:5" ht="15">
      <c r="A2024" s="64">
        <v>2023</v>
      </c>
      <c r="B2024" s="65">
        <v>12491</v>
      </c>
      <c r="C2024" s="66" t="s">
        <v>15913</v>
      </c>
      <c r="D2024" s="67">
        <v>36</v>
      </c>
      <c r="E2024" s="68" t="s">
        <v>15131</v>
      </c>
    </row>
    <row r="2025" spans="1:5" ht="15">
      <c r="A2025" s="64">
        <v>2024</v>
      </c>
      <c r="B2025" s="65">
        <v>12666</v>
      </c>
      <c r="C2025" s="66" t="s">
        <v>15914</v>
      </c>
      <c r="D2025" s="67">
        <v>37</v>
      </c>
      <c r="E2025" s="68" t="s">
        <v>10984</v>
      </c>
    </row>
    <row r="2026" spans="1:5" ht="15">
      <c r="A2026" s="64">
        <v>2025</v>
      </c>
      <c r="B2026" s="65">
        <v>12668</v>
      </c>
      <c r="C2026" s="66" t="s">
        <v>15915</v>
      </c>
      <c r="D2026" s="67">
        <v>38</v>
      </c>
      <c r="E2026" s="68" t="s">
        <v>10986</v>
      </c>
    </row>
    <row r="2027" spans="1:5" ht="15">
      <c r="A2027" s="64">
        <v>2026</v>
      </c>
      <c r="B2027" s="65">
        <v>12805</v>
      </c>
      <c r="C2027" s="66" t="s">
        <v>15916</v>
      </c>
      <c r="D2027" s="67">
        <v>39</v>
      </c>
      <c r="E2027" s="68" t="s">
        <v>10999</v>
      </c>
    </row>
    <row r="2028" spans="1:5" ht="15">
      <c r="A2028" s="64">
        <v>2027</v>
      </c>
      <c r="B2028" s="65">
        <v>13016</v>
      </c>
      <c r="C2028" s="66" t="s">
        <v>15917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15918</v>
      </c>
      <c r="D2029" s="67">
        <v>41</v>
      </c>
      <c r="E2029" s="68" t="s">
        <v>10944</v>
      </c>
    </row>
    <row r="2030" spans="1:5" ht="15">
      <c r="A2030" s="64">
        <v>2029</v>
      </c>
      <c r="B2030" s="65">
        <v>13399</v>
      </c>
      <c r="C2030" s="66" t="s">
        <v>15919</v>
      </c>
      <c r="D2030" s="67">
        <v>42</v>
      </c>
      <c r="E2030" s="68" t="s">
        <v>10978</v>
      </c>
    </row>
    <row r="2031" spans="1:5" ht="15">
      <c r="A2031" s="64">
        <v>2030</v>
      </c>
      <c r="B2031" s="65">
        <v>13428</v>
      </c>
      <c r="C2031" s="66" t="s">
        <v>15920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15921</v>
      </c>
      <c r="D2032" s="67">
        <v>44</v>
      </c>
      <c r="E2032" s="68" t="s">
        <v>12518</v>
      </c>
    </row>
    <row r="2033" spans="1:5" ht="15">
      <c r="A2033" s="64">
        <v>2032</v>
      </c>
      <c r="B2033" s="65">
        <v>13604</v>
      </c>
      <c r="C2033" s="66" t="s">
        <v>15922</v>
      </c>
      <c r="D2033" s="67">
        <v>45</v>
      </c>
      <c r="E2033" s="68" t="s">
        <v>10999</v>
      </c>
    </row>
    <row r="2034" spans="1:5" ht="15">
      <c r="A2034" s="64">
        <v>2033</v>
      </c>
      <c r="B2034" s="65">
        <v>13637</v>
      </c>
      <c r="C2034" s="66" t="s">
        <v>15923</v>
      </c>
      <c r="D2034" s="67">
        <v>46</v>
      </c>
      <c r="E2034" s="68" t="s">
        <v>10999</v>
      </c>
    </row>
    <row r="2035" spans="1:5" ht="15">
      <c r="A2035" s="64">
        <v>2034</v>
      </c>
      <c r="B2035" s="65">
        <v>13677</v>
      </c>
      <c r="C2035" s="66" t="s">
        <v>15924</v>
      </c>
      <c r="D2035" s="67">
        <v>47</v>
      </c>
      <c r="E2035" s="68" t="s">
        <v>10944</v>
      </c>
    </row>
    <row r="2036" spans="1:5" ht="15">
      <c r="A2036" s="64">
        <v>2035</v>
      </c>
      <c r="B2036" s="65">
        <v>13717</v>
      </c>
      <c r="C2036" s="66" t="s">
        <v>15925</v>
      </c>
      <c r="D2036" s="67">
        <v>48</v>
      </c>
      <c r="E2036" s="68" t="s">
        <v>10999</v>
      </c>
    </row>
    <row r="2037" spans="1:5" ht="15">
      <c r="A2037" s="64">
        <v>2036</v>
      </c>
      <c r="B2037" s="65">
        <v>13743</v>
      </c>
      <c r="C2037" s="66" t="s">
        <v>15926</v>
      </c>
      <c r="D2037" s="67">
        <v>49</v>
      </c>
      <c r="E2037" s="68" t="s">
        <v>10986</v>
      </c>
    </row>
    <row r="2038" spans="1:5" ht="15">
      <c r="A2038" s="64">
        <v>2037</v>
      </c>
      <c r="B2038" s="65">
        <v>13888</v>
      </c>
      <c r="C2038" s="66" t="s">
        <v>15927</v>
      </c>
      <c r="D2038" s="67">
        <v>50</v>
      </c>
      <c r="E2038" s="68" t="s">
        <v>10986</v>
      </c>
    </row>
    <row r="2039" spans="1:5" ht="15">
      <c r="A2039" s="64">
        <v>2038</v>
      </c>
      <c r="B2039" s="65">
        <v>14311</v>
      </c>
      <c r="C2039" s="66" t="s">
        <v>15928</v>
      </c>
      <c r="D2039" s="67">
        <v>51</v>
      </c>
      <c r="E2039" s="68" t="s">
        <v>12518</v>
      </c>
    </row>
    <row r="2040" spans="1:5" ht="15">
      <c r="A2040" s="64">
        <v>2039</v>
      </c>
      <c r="B2040" s="65">
        <v>14393</v>
      </c>
      <c r="C2040" s="66" t="s">
        <v>15929</v>
      </c>
      <c r="D2040" s="67">
        <v>52</v>
      </c>
      <c r="E2040" s="68" t="s">
        <v>10978</v>
      </c>
    </row>
    <row r="2041" spans="1:5" ht="15">
      <c r="A2041" s="64">
        <v>2040</v>
      </c>
      <c r="B2041" s="65">
        <v>14824</v>
      </c>
      <c r="C2041" s="66" t="s">
        <v>15930</v>
      </c>
      <c r="D2041" s="67">
        <v>53</v>
      </c>
      <c r="E2041" s="68" t="s">
        <v>10984</v>
      </c>
    </row>
    <row r="2042" spans="1:5" ht="15">
      <c r="A2042" s="64">
        <v>2041</v>
      </c>
      <c r="B2042" s="65">
        <v>14925</v>
      </c>
      <c r="C2042" s="66" t="s">
        <v>15931</v>
      </c>
      <c r="D2042" s="67">
        <v>54</v>
      </c>
      <c r="E2042" s="68" t="s">
        <v>10946</v>
      </c>
    </row>
    <row r="2043" spans="1:5" ht="15">
      <c r="A2043" s="64">
        <v>2042</v>
      </c>
      <c r="B2043" s="65">
        <v>15287</v>
      </c>
      <c r="C2043" s="66" t="s">
        <v>15932</v>
      </c>
      <c r="D2043" s="67">
        <v>55</v>
      </c>
      <c r="E2043" s="68" t="s">
        <v>10982</v>
      </c>
    </row>
    <row r="2044" spans="1:5" ht="15">
      <c r="A2044" s="64">
        <v>2043</v>
      </c>
      <c r="B2044" s="65">
        <v>15343</v>
      </c>
      <c r="C2044" s="66" t="s">
        <v>15933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15934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15935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15936</v>
      </c>
      <c r="D2047" s="67">
        <v>59</v>
      </c>
      <c r="E2047" s="68" t="s">
        <v>10944</v>
      </c>
    </row>
    <row r="2048" spans="1:5" ht="15">
      <c r="A2048" s="64">
        <v>2047</v>
      </c>
      <c r="B2048" s="65">
        <v>16008</v>
      </c>
      <c r="C2048" s="66" t="s">
        <v>15937</v>
      </c>
      <c r="D2048" s="67">
        <v>60</v>
      </c>
      <c r="E2048" s="68" t="s">
        <v>10986</v>
      </c>
    </row>
    <row r="2049" spans="1:5" ht="15">
      <c r="A2049" s="64">
        <v>2048</v>
      </c>
      <c r="B2049" s="65">
        <v>16225</v>
      </c>
      <c r="C2049" s="66" t="s">
        <v>15938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15939</v>
      </c>
      <c r="D2050" s="67">
        <v>62</v>
      </c>
      <c r="E2050" s="68" t="s">
        <v>10984</v>
      </c>
    </row>
    <row r="2051" spans="1:5" ht="15">
      <c r="A2051" s="64">
        <v>2050</v>
      </c>
      <c r="B2051" s="65">
        <v>16558</v>
      </c>
      <c r="C2051" s="66" t="s">
        <v>15940</v>
      </c>
      <c r="D2051" s="67">
        <v>63</v>
      </c>
      <c r="E2051" s="68" t="s">
        <v>10944</v>
      </c>
    </row>
    <row r="2052" spans="1:5" ht="15">
      <c r="A2052" s="64">
        <v>2051</v>
      </c>
      <c r="B2052" s="65">
        <v>16692</v>
      </c>
      <c r="C2052" s="66" t="s">
        <v>15941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15942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15943</v>
      </c>
      <c r="D2054" s="67">
        <v>66</v>
      </c>
      <c r="E2054" s="68" t="s">
        <v>10980</v>
      </c>
    </row>
    <row r="2055" spans="1:5" ht="15">
      <c r="A2055" s="64">
        <v>2054</v>
      </c>
      <c r="B2055" s="65">
        <v>16989</v>
      </c>
      <c r="C2055" s="70" t="s">
        <v>15944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15945</v>
      </c>
      <c r="D2056" s="67">
        <v>68</v>
      </c>
      <c r="E2056" s="68" t="s">
        <v>10999</v>
      </c>
    </row>
    <row r="2057" spans="1:5" ht="15">
      <c r="A2057" s="64">
        <v>2056</v>
      </c>
      <c r="B2057" s="65">
        <v>17042</v>
      </c>
      <c r="C2057" s="66" t="s">
        <v>15946</v>
      </c>
      <c r="D2057" s="67">
        <v>69</v>
      </c>
      <c r="E2057" s="68" t="s">
        <v>10978</v>
      </c>
    </row>
    <row r="2058" spans="1:5" ht="15">
      <c r="A2058" s="64">
        <v>2057</v>
      </c>
      <c r="B2058" s="65">
        <v>17079</v>
      </c>
      <c r="C2058" s="66" t="s">
        <v>15947</v>
      </c>
      <c r="D2058" s="67">
        <v>70</v>
      </c>
      <c r="E2058" s="68" t="s">
        <v>10991</v>
      </c>
    </row>
    <row r="2059" spans="1:5" ht="15">
      <c r="A2059" s="64">
        <v>2058</v>
      </c>
      <c r="B2059" s="65">
        <v>17125</v>
      </c>
      <c r="C2059" s="66" t="s">
        <v>15948</v>
      </c>
      <c r="D2059" s="67">
        <v>71</v>
      </c>
      <c r="E2059" s="68" t="s">
        <v>10986</v>
      </c>
    </row>
    <row r="2060" spans="1:5" ht="15">
      <c r="A2060" s="64">
        <v>2059</v>
      </c>
      <c r="B2060" s="65">
        <v>17134</v>
      </c>
      <c r="C2060" s="66" t="s">
        <v>15949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15950</v>
      </c>
      <c r="D2061" s="67">
        <v>73</v>
      </c>
      <c r="E2061" s="68" t="s">
        <v>10986</v>
      </c>
    </row>
    <row r="2062" spans="1:5" ht="15">
      <c r="A2062" s="64">
        <v>2061</v>
      </c>
      <c r="B2062" s="65">
        <v>17473</v>
      </c>
      <c r="C2062" s="66" t="s">
        <v>15951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15952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15953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15954</v>
      </c>
      <c r="D2065" s="67">
        <v>77</v>
      </c>
      <c r="E2065" s="68" t="s">
        <v>10982</v>
      </c>
    </row>
    <row r="2066" spans="1:5" ht="15">
      <c r="A2066" s="64">
        <v>2065</v>
      </c>
      <c r="B2066" s="65">
        <v>17746</v>
      </c>
      <c r="C2066" s="66" t="s">
        <v>15955</v>
      </c>
      <c r="D2066" s="67">
        <v>78</v>
      </c>
      <c r="E2066" s="68" t="s">
        <v>10944</v>
      </c>
    </row>
    <row r="2067" spans="1:5" ht="15">
      <c r="A2067" s="64">
        <v>2066</v>
      </c>
      <c r="B2067" s="65">
        <v>17762</v>
      </c>
      <c r="C2067" s="66" t="s">
        <v>13637</v>
      </c>
      <c r="D2067" s="67">
        <v>79</v>
      </c>
      <c r="E2067" s="68" t="s">
        <v>15131</v>
      </c>
    </row>
    <row r="2068" spans="1:5" ht="15">
      <c r="A2068" s="64">
        <v>2067</v>
      </c>
      <c r="B2068" s="65">
        <v>17822</v>
      </c>
      <c r="C2068" s="66" t="s">
        <v>13638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13639</v>
      </c>
      <c r="D2069" s="67">
        <v>81</v>
      </c>
      <c r="E2069" s="68" t="s">
        <v>10982</v>
      </c>
    </row>
    <row r="2070" spans="1:5" ht="15">
      <c r="A2070" s="64">
        <v>2069</v>
      </c>
      <c r="B2070" s="65">
        <v>18165</v>
      </c>
      <c r="C2070" s="66" t="s">
        <v>13640</v>
      </c>
      <c r="D2070" s="67">
        <v>82</v>
      </c>
      <c r="E2070" s="68" t="s">
        <v>10976</v>
      </c>
    </row>
    <row r="2071" spans="1:5" ht="15">
      <c r="A2071" s="64">
        <v>2070</v>
      </c>
      <c r="B2071" s="65">
        <v>18299</v>
      </c>
      <c r="C2071" s="66" t="s">
        <v>13841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13842</v>
      </c>
      <c r="D2072" s="67">
        <v>84</v>
      </c>
      <c r="E2072" s="68" t="s">
        <v>10982</v>
      </c>
    </row>
    <row r="2073" spans="1:5" ht="15">
      <c r="A2073" s="64">
        <v>2072</v>
      </c>
      <c r="B2073" s="65">
        <v>18953</v>
      </c>
      <c r="C2073" s="66" t="s">
        <v>13843</v>
      </c>
      <c r="D2073" s="67">
        <v>85</v>
      </c>
      <c r="E2073" s="68" t="s">
        <v>10986</v>
      </c>
    </row>
    <row r="2074" spans="1:5" ht="15">
      <c r="A2074" s="64">
        <v>2073</v>
      </c>
      <c r="B2074" s="65">
        <v>19194</v>
      </c>
      <c r="C2074" s="66" t="s">
        <v>13844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13845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13846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13847</v>
      </c>
      <c r="D2077" s="67">
        <v>1</v>
      </c>
      <c r="E2077" s="68" t="s">
        <v>10986</v>
      </c>
    </row>
    <row r="2078" spans="1:5" ht="15">
      <c r="A2078" s="64">
        <v>2077</v>
      </c>
      <c r="B2078" s="65">
        <v>10261</v>
      </c>
      <c r="C2078" s="66" t="s">
        <v>13848</v>
      </c>
      <c r="D2078" s="67">
        <v>2</v>
      </c>
      <c r="E2078" s="68" t="s">
        <v>10944</v>
      </c>
    </row>
    <row r="2079" spans="1:5" ht="15">
      <c r="A2079" s="64">
        <v>2078</v>
      </c>
      <c r="B2079" s="65">
        <v>10267</v>
      </c>
      <c r="C2079" s="66" t="s">
        <v>13849</v>
      </c>
      <c r="D2079" s="67">
        <v>3</v>
      </c>
      <c r="E2079" s="68" t="s">
        <v>15128</v>
      </c>
    </row>
    <row r="2080" spans="1:5" ht="15">
      <c r="A2080" s="64">
        <v>2079</v>
      </c>
      <c r="B2080" s="65">
        <v>10279</v>
      </c>
      <c r="C2080" s="66" t="s">
        <v>13850</v>
      </c>
      <c r="D2080" s="67">
        <v>4</v>
      </c>
      <c r="E2080" s="68" t="s">
        <v>10980</v>
      </c>
    </row>
    <row r="2081" spans="1:5" ht="15">
      <c r="A2081" s="64">
        <v>2080</v>
      </c>
      <c r="B2081" s="65">
        <v>10324</v>
      </c>
      <c r="C2081" s="66" t="s">
        <v>13851</v>
      </c>
      <c r="D2081" s="67">
        <v>5</v>
      </c>
      <c r="E2081" s="68" t="s">
        <v>10986</v>
      </c>
    </row>
    <row r="2082" spans="1:5" ht="15">
      <c r="A2082" s="64">
        <v>2081</v>
      </c>
      <c r="B2082" s="65">
        <v>10342</v>
      </c>
      <c r="C2082" s="66" t="s">
        <v>13852</v>
      </c>
      <c r="D2082" s="67">
        <v>6</v>
      </c>
      <c r="E2082" s="68" t="s">
        <v>10946</v>
      </c>
    </row>
    <row r="2083" spans="1:5" ht="15">
      <c r="A2083" s="64">
        <v>2082</v>
      </c>
      <c r="B2083" s="65">
        <v>10348</v>
      </c>
      <c r="C2083" s="66" t="s">
        <v>13853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13854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13855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13856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14961</v>
      </c>
      <c r="D2087" s="67">
        <v>11</v>
      </c>
      <c r="E2087" s="68" t="s">
        <v>15128</v>
      </c>
    </row>
    <row r="2088" spans="1:5" ht="15">
      <c r="A2088" s="64">
        <v>2087</v>
      </c>
      <c r="B2088" s="65">
        <v>10420</v>
      </c>
      <c r="C2088" s="66" t="s">
        <v>14962</v>
      </c>
      <c r="D2088" s="67">
        <v>12</v>
      </c>
      <c r="E2088" s="68" t="s">
        <v>10999</v>
      </c>
    </row>
    <row r="2089" spans="1:5" ht="15">
      <c r="A2089" s="64">
        <v>2088</v>
      </c>
      <c r="B2089" s="65">
        <v>10463</v>
      </c>
      <c r="C2089" s="66" t="s">
        <v>14963</v>
      </c>
      <c r="D2089" s="67">
        <v>13</v>
      </c>
      <c r="E2089" s="68" t="s">
        <v>10986</v>
      </c>
    </row>
    <row r="2090" spans="1:5" ht="15">
      <c r="A2090" s="64">
        <v>2089</v>
      </c>
      <c r="B2090" s="65">
        <v>10509</v>
      </c>
      <c r="C2090" s="66" t="s">
        <v>14964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14965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14966</v>
      </c>
      <c r="D2092" s="67">
        <v>16</v>
      </c>
      <c r="E2092" s="68" t="s">
        <v>10944</v>
      </c>
    </row>
    <row r="2093" spans="1:5" ht="15">
      <c r="A2093" s="64">
        <v>2092</v>
      </c>
      <c r="B2093" s="65">
        <v>10714</v>
      </c>
      <c r="C2093" s="66" t="s">
        <v>14967</v>
      </c>
      <c r="D2093" s="67">
        <v>17</v>
      </c>
      <c r="E2093" s="68" t="s">
        <v>10978</v>
      </c>
    </row>
    <row r="2094" spans="1:5" ht="15">
      <c r="A2094" s="64">
        <v>2093</v>
      </c>
      <c r="B2094" s="65">
        <v>11059</v>
      </c>
      <c r="C2094" s="66" t="s">
        <v>14968</v>
      </c>
      <c r="D2094" s="67">
        <v>18</v>
      </c>
      <c r="E2094" s="68" t="s">
        <v>10980</v>
      </c>
    </row>
    <row r="2095" spans="1:5" ht="15">
      <c r="A2095" s="64">
        <v>2094</v>
      </c>
      <c r="B2095" s="65">
        <v>11067</v>
      </c>
      <c r="C2095" s="66" t="s">
        <v>14969</v>
      </c>
      <c r="D2095" s="67">
        <v>19</v>
      </c>
      <c r="E2095" s="68" t="s">
        <v>10946</v>
      </c>
    </row>
    <row r="2096" spans="1:5" ht="15">
      <c r="A2096" s="64">
        <v>2095</v>
      </c>
      <c r="B2096" s="65">
        <v>11068</v>
      </c>
      <c r="C2096" s="66" t="s">
        <v>14970</v>
      </c>
      <c r="D2096" s="67">
        <v>20</v>
      </c>
      <c r="E2096" s="68" t="s">
        <v>15128</v>
      </c>
    </row>
    <row r="2097" spans="1:5" ht="15">
      <c r="A2097" s="64">
        <v>2096</v>
      </c>
      <c r="B2097" s="65">
        <v>11117</v>
      </c>
      <c r="C2097" s="66" t="s">
        <v>14971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14972</v>
      </c>
      <c r="D2098" s="67">
        <v>22</v>
      </c>
      <c r="E2098" s="68" t="s">
        <v>10986</v>
      </c>
    </row>
    <row r="2099" spans="1:5" ht="15">
      <c r="A2099" s="64">
        <v>2098</v>
      </c>
      <c r="B2099" s="65">
        <v>11636</v>
      </c>
      <c r="C2099" s="66" t="s">
        <v>14973</v>
      </c>
      <c r="D2099" s="67">
        <v>23</v>
      </c>
      <c r="E2099" s="68" t="s">
        <v>10980</v>
      </c>
    </row>
    <row r="2100" spans="1:5" ht="15">
      <c r="A2100" s="64">
        <v>2099</v>
      </c>
      <c r="B2100" s="65">
        <v>12439</v>
      </c>
      <c r="C2100" s="66" t="s">
        <v>14974</v>
      </c>
      <c r="D2100" s="67">
        <v>24</v>
      </c>
      <c r="E2100" s="68" t="s">
        <v>10999</v>
      </c>
    </row>
    <row r="2101" spans="1:5" ht="15">
      <c r="A2101" s="64">
        <v>2100</v>
      </c>
      <c r="B2101" s="65">
        <v>12441</v>
      </c>
      <c r="C2101" s="66" t="s">
        <v>14975</v>
      </c>
      <c r="D2101" s="67">
        <v>25</v>
      </c>
      <c r="E2101" s="68" t="s">
        <v>10944</v>
      </c>
    </row>
    <row r="2102" spans="1:5" ht="15">
      <c r="A2102" s="64">
        <v>2101</v>
      </c>
      <c r="B2102" s="65">
        <v>12605</v>
      </c>
      <c r="C2102" s="66" t="s">
        <v>14976</v>
      </c>
      <c r="D2102" s="67">
        <v>26</v>
      </c>
      <c r="E2102" s="68" t="s">
        <v>10986</v>
      </c>
    </row>
    <row r="2103" spans="1:5" ht="15">
      <c r="A2103" s="64">
        <v>2102</v>
      </c>
      <c r="B2103" s="65">
        <v>13043</v>
      </c>
      <c r="C2103" s="66" t="s">
        <v>14977</v>
      </c>
      <c r="D2103" s="67">
        <v>27</v>
      </c>
      <c r="E2103" s="68" t="s">
        <v>10999</v>
      </c>
    </row>
    <row r="2104" spans="1:5" ht="15">
      <c r="A2104" s="64">
        <v>2103</v>
      </c>
      <c r="B2104" s="65">
        <v>13102</v>
      </c>
      <c r="C2104" s="66" t="s">
        <v>14978</v>
      </c>
      <c r="D2104" s="67">
        <v>28</v>
      </c>
      <c r="E2104" s="68" t="s">
        <v>10980</v>
      </c>
    </row>
    <row r="2105" spans="1:5" ht="15">
      <c r="A2105" s="64">
        <v>2104</v>
      </c>
      <c r="B2105" s="65">
        <v>14165</v>
      </c>
      <c r="C2105" s="66" t="s">
        <v>14979</v>
      </c>
      <c r="D2105" s="67">
        <v>29</v>
      </c>
      <c r="E2105" s="68" t="s">
        <v>10984</v>
      </c>
    </row>
    <row r="2106" spans="1:5" ht="15">
      <c r="A2106" s="64">
        <v>2105</v>
      </c>
      <c r="B2106" s="65">
        <v>14502</v>
      </c>
      <c r="C2106" s="66" t="s">
        <v>14980</v>
      </c>
      <c r="D2106" s="67">
        <v>30</v>
      </c>
      <c r="E2106" s="68" t="s">
        <v>10944</v>
      </c>
    </row>
    <row r="2107" spans="1:5" ht="15">
      <c r="A2107" s="64">
        <v>2106</v>
      </c>
      <c r="B2107" s="65">
        <v>14692</v>
      </c>
      <c r="C2107" s="66" t="s">
        <v>14981</v>
      </c>
      <c r="D2107" s="67">
        <v>31</v>
      </c>
      <c r="E2107" s="68" t="s">
        <v>10984</v>
      </c>
    </row>
    <row r="2108" spans="1:5" ht="15">
      <c r="A2108" s="64">
        <v>2107</v>
      </c>
      <c r="B2108" s="65">
        <v>14946</v>
      </c>
      <c r="C2108" s="66" t="s">
        <v>14982</v>
      </c>
      <c r="D2108" s="67">
        <v>32</v>
      </c>
      <c r="E2108" s="68" t="s">
        <v>10946</v>
      </c>
    </row>
    <row r="2109" spans="1:5" ht="15">
      <c r="A2109" s="64">
        <v>2108</v>
      </c>
      <c r="B2109" s="65">
        <v>15279</v>
      </c>
      <c r="C2109" s="66" t="s">
        <v>14983</v>
      </c>
      <c r="D2109" s="67">
        <v>33</v>
      </c>
      <c r="E2109" s="68" t="s">
        <v>10980</v>
      </c>
    </row>
    <row r="2110" spans="1:5" ht="15">
      <c r="A2110" s="64">
        <v>2109</v>
      </c>
      <c r="B2110" s="65">
        <v>15428</v>
      </c>
      <c r="C2110" s="70" t="s">
        <v>14984</v>
      </c>
      <c r="D2110" s="67">
        <v>34</v>
      </c>
      <c r="E2110" s="68" t="s">
        <v>15131</v>
      </c>
    </row>
    <row r="2111" spans="1:5" ht="15">
      <c r="A2111" s="64">
        <v>2110</v>
      </c>
      <c r="B2111" s="65">
        <v>15446</v>
      </c>
      <c r="C2111" s="66" t="s">
        <v>14985</v>
      </c>
      <c r="D2111" s="67">
        <v>35</v>
      </c>
      <c r="E2111" s="68" t="s">
        <v>10984</v>
      </c>
    </row>
    <row r="2112" spans="1:5" ht="15">
      <c r="A2112" s="64">
        <v>2111</v>
      </c>
      <c r="B2112" s="65">
        <v>15608</v>
      </c>
      <c r="C2112" s="70" t="s">
        <v>14986</v>
      </c>
      <c r="D2112" s="67">
        <v>36</v>
      </c>
      <c r="E2112" s="68" t="s">
        <v>15128</v>
      </c>
    </row>
    <row r="2113" spans="1:5" ht="15">
      <c r="A2113" s="64">
        <v>2112</v>
      </c>
      <c r="B2113" s="65">
        <v>15651</v>
      </c>
      <c r="C2113" s="66" t="s">
        <v>14987</v>
      </c>
      <c r="D2113" s="67">
        <v>37</v>
      </c>
      <c r="E2113" s="68" t="s">
        <v>12101</v>
      </c>
    </row>
    <row r="2114" spans="1:5" ht="15">
      <c r="A2114" s="64">
        <v>2113</v>
      </c>
      <c r="B2114" s="65">
        <v>15653</v>
      </c>
      <c r="C2114" s="66" t="s">
        <v>14685</v>
      </c>
      <c r="D2114" s="67">
        <v>38</v>
      </c>
      <c r="E2114" s="68" t="s">
        <v>12518</v>
      </c>
    </row>
    <row r="2115" spans="1:5" ht="15">
      <c r="A2115" s="64">
        <v>2114</v>
      </c>
      <c r="B2115" s="65">
        <v>15840</v>
      </c>
      <c r="C2115" s="66" t="s">
        <v>14686</v>
      </c>
      <c r="D2115" s="67">
        <v>39</v>
      </c>
      <c r="E2115" s="68" t="s">
        <v>12461</v>
      </c>
    </row>
    <row r="2116" spans="1:5" ht="15">
      <c r="A2116" s="64">
        <v>2115</v>
      </c>
      <c r="B2116" s="65">
        <v>15842</v>
      </c>
      <c r="C2116" s="66" t="s">
        <v>14687</v>
      </c>
      <c r="D2116" s="67">
        <v>40</v>
      </c>
      <c r="E2116" s="68" t="s">
        <v>10944</v>
      </c>
    </row>
    <row r="2117" spans="1:5" ht="15">
      <c r="A2117" s="64">
        <v>2116</v>
      </c>
      <c r="B2117" s="65">
        <v>15844</v>
      </c>
      <c r="C2117" s="66" t="s">
        <v>14688</v>
      </c>
      <c r="D2117" s="67">
        <v>41</v>
      </c>
      <c r="E2117" s="68" t="s">
        <v>10999</v>
      </c>
    </row>
    <row r="2118" spans="1:5" ht="15">
      <c r="A2118" s="64">
        <v>2117</v>
      </c>
      <c r="B2118" s="65">
        <v>15848</v>
      </c>
      <c r="C2118" s="66" t="s">
        <v>14689</v>
      </c>
      <c r="D2118" s="67">
        <v>42</v>
      </c>
      <c r="E2118" s="68" t="s">
        <v>12518</v>
      </c>
    </row>
    <row r="2119" spans="1:5" ht="15">
      <c r="A2119" s="64">
        <v>2118</v>
      </c>
      <c r="B2119" s="65">
        <v>15850</v>
      </c>
      <c r="C2119" s="66" t="s">
        <v>14690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14691</v>
      </c>
      <c r="D2120" s="67">
        <v>44</v>
      </c>
      <c r="E2120" s="68" t="s">
        <v>10944</v>
      </c>
    </row>
    <row r="2121" spans="1:5" ht="15">
      <c r="A2121" s="64">
        <v>2120</v>
      </c>
      <c r="B2121" s="65">
        <v>15930</v>
      </c>
      <c r="C2121" s="66" t="s">
        <v>14692</v>
      </c>
      <c r="D2121" s="67">
        <v>45</v>
      </c>
      <c r="E2121" s="68" t="s">
        <v>10986</v>
      </c>
    </row>
    <row r="2122" spans="1:5" ht="15">
      <c r="A2122" s="64">
        <v>2121</v>
      </c>
      <c r="B2122" s="65">
        <v>15962</v>
      </c>
      <c r="C2122" s="66" t="s">
        <v>14693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14694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13690</v>
      </c>
      <c r="D2124" s="67">
        <v>48</v>
      </c>
      <c r="E2124" s="68" t="s">
        <v>12518</v>
      </c>
    </row>
    <row r="2125" spans="1:5" ht="15">
      <c r="A2125" s="64">
        <v>2124</v>
      </c>
      <c r="B2125" s="65">
        <v>16133</v>
      </c>
      <c r="C2125" s="66" t="s">
        <v>13691</v>
      </c>
      <c r="D2125" s="67">
        <v>49</v>
      </c>
      <c r="E2125" s="68" t="s">
        <v>10946</v>
      </c>
    </row>
    <row r="2126" spans="1:5" ht="15">
      <c r="A2126" s="64">
        <v>2125</v>
      </c>
      <c r="B2126" s="65">
        <v>16336</v>
      </c>
      <c r="C2126" s="66" t="s">
        <v>13692</v>
      </c>
      <c r="D2126" s="67">
        <v>50</v>
      </c>
      <c r="E2126" s="68" t="s">
        <v>10980</v>
      </c>
    </row>
    <row r="2127" spans="1:5" ht="15">
      <c r="A2127" s="64">
        <v>2126</v>
      </c>
      <c r="B2127" s="65">
        <v>16495</v>
      </c>
      <c r="C2127" s="66" t="s">
        <v>13693</v>
      </c>
      <c r="D2127" s="67">
        <v>51</v>
      </c>
      <c r="E2127" s="68" t="s">
        <v>10984</v>
      </c>
    </row>
    <row r="2128" spans="1:5" ht="15">
      <c r="A2128" s="64">
        <v>2127</v>
      </c>
      <c r="B2128" s="65">
        <v>16507</v>
      </c>
      <c r="C2128" s="66" t="s">
        <v>13694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13695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13696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13697</v>
      </c>
      <c r="D2131" s="67">
        <v>55</v>
      </c>
      <c r="E2131" s="68" t="s">
        <v>13904</v>
      </c>
    </row>
    <row r="2132" spans="1:5" ht="15">
      <c r="A2132" s="64">
        <v>2131</v>
      </c>
      <c r="B2132" s="65">
        <v>17132</v>
      </c>
      <c r="C2132" s="66" t="s">
        <v>13698</v>
      </c>
      <c r="D2132" s="67">
        <v>56</v>
      </c>
      <c r="E2132" s="68" t="s">
        <v>10986</v>
      </c>
    </row>
    <row r="2133" spans="1:5" ht="15">
      <c r="A2133" s="64">
        <v>2132</v>
      </c>
      <c r="B2133" s="65">
        <v>17302</v>
      </c>
      <c r="C2133" s="66" t="s">
        <v>13699</v>
      </c>
      <c r="D2133" s="67">
        <v>57</v>
      </c>
      <c r="E2133" s="68" t="s">
        <v>10980</v>
      </c>
    </row>
    <row r="2134" spans="1:5" ht="15">
      <c r="A2134" s="64">
        <v>2133</v>
      </c>
      <c r="B2134" s="65">
        <v>17425</v>
      </c>
      <c r="C2134" s="66" t="s">
        <v>13123</v>
      </c>
      <c r="D2134" s="67">
        <v>58</v>
      </c>
      <c r="E2134" s="68" t="s">
        <v>13904</v>
      </c>
    </row>
    <row r="2135" spans="1:5" ht="15">
      <c r="A2135" s="64">
        <v>2134</v>
      </c>
      <c r="B2135" s="65">
        <v>17614</v>
      </c>
      <c r="C2135" s="66" t="s">
        <v>13700</v>
      </c>
      <c r="D2135" s="67">
        <v>59</v>
      </c>
      <c r="E2135" s="68" t="s">
        <v>10999</v>
      </c>
    </row>
    <row r="2136" spans="1:5" ht="15">
      <c r="A2136" s="64">
        <v>2135</v>
      </c>
      <c r="B2136" s="65">
        <v>17671</v>
      </c>
      <c r="C2136" s="66" t="s">
        <v>13701</v>
      </c>
      <c r="D2136" s="67">
        <v>60</v>
      </c>
      <c r="E2136" s="68" t="s">
        <v>15128</v>
      </c>
    </row>
    <row r="2137" spans="1:5" ht="15">
      <c r="A2137" s="64">
        <v>2136</v>
      </c>
      <c r="B2137" s="65">
        <v>17752</v>
      </c>
      <c r="C2137" s="66" t="s">
        <v>13702</v>
      </c>
      <c r="D2137" s="67">
        <v>61</v>
      </c>
      <c r="E2137" s="68" t="s">
        <v>10982</v>
      </c>
    </row>
    <row r="2138" spans="1:5" ht="15">
      <c r="A2138" s="64">
        <v>2137</v>
      </c>
      <c r="B2138" s="65">
        <v>17956</v>
      </c>
      <c r="C2138" s="66" t="s">
        <v>13703</v>
      </c>
      <c r="D2138" s="67">
        <v>62</v>
      </c>
      <c r="E2138" s="68" t="s">
        <v>10984</v>
      </c>
    </row>
    <row r="2139" spans="1:5" ht="15">
      <c r="A2139" s="64">
        <v>2138</v>
      </c>
      <c r="B2139" s="65">
        <v>17970</v>
      </c>
      <c r="C2139" s="66" t="s">
        <v>13704</v>
      </c>
      <c r="D2139" s="67">
        <v>63</v>
      </c>
      <c r="E2139" s="68" t="s">
        <v>10984</v>
      </c>
    </row>
    <row r="2140" spans="1:5" ht="15">
      <c r="A2140" s="64">
        <v>2139</v>
      </c>
      <c r="B2140" s="65">
        <v>18245</v>
      </c>
      <c r="C2140" s="66" t="s">
        <v>13705</v>
      </c>
      <c r="D2140" s="67">
        <v>64</v>
      </c>
      <c r="E2140" s="68" t="s">
        <v>10986</v>
      </c>
    </row>
    <row r="2141" spans="1:5" ht="15">
      <c r="A2141" s="64">
        <v>2140</v>
      </c>
      <c r="B2141" s="65">
        <v>18747</v>
      </c>
      <c r="C2141" s="66" t="s">
        <v>13706</v>
      </c>
      <c r="D2141" s="67">
        <v>65</v>
      </c>
      <c r="E2141" s="68" t="s">
        <v>10999</v>
      </c>
    </row>
    <row r="2142" spans="1:5" ht="15">
      <c r="A2142" s="64">
        <v>2141</v>
      </c>
      <c r="B2142" s="65">
        <v>18762</v>
      </c>
      <c r="C2142" s="66" t="s">
        <v>13707</v>
      </c>
      <c r="D2142" s="67">
        <v>66</v>
      </c>
      <c r="E2142" s="68" t="s">
        <v>10980</v>
      </c>
    </row>
    <row r="2143" spans="1:5" ht="15">
      <c r="A2143" s="64">
        <v>2142</v>
      </c>
      <c r="B2143" s="65">
        <v>19032</v>
      </c>
      <c r="C2143" s="66" t="s">
        <v>13708</v>
      </c>
      <c r="D2143" s="67">
        <v>67</v>
      </c>
      <c r="E2143" s="68" t="s">
        <v>10980</v>
      </c>
    </row>
    <row r="2144" spans="1:5" ht="15">
      <c r="A2144" s="64">
        <v>2143</v>
      </c>
      <c r="B2144" s="65">
        <v>19045</v>
      </c>
      <c r="C2144" s="66" t="s">
        <v>13709</v>
      </c>
      <c r="D2144" s="67">
        <v>68</v>
      </c>
      <c r="E2144" s="68" t="s">
        <v>10984</v>
      </c>
    </row>
    <row r="2145" spans="1:5" ht="15">
      <c r="A2145" s="64">
        <v>2144</v>
      </c>
      <c r="B2145" s="65">
        <v>19290</v>
      </c>
      <c r="C2145" s="66" t="s">
        <v>13710</v>
      </c>
      <c r="D2145" s="67">
        <v>69</v>
      </c>
      <c r="E2145" s="68" t="s">
        <v>10980</v>
      </c>
    </row>
    <row r="2146" spans="1:5" ht="15">
      <c r="A2146" s="64">
        <v>2145</v>
      </c>
      <c r="B2146" s="65">
        <v>19321</v>
      </c>
      <c r="C2146" s="66" t="s">
        <v>13711</v>
      </c>
      <c r="D2146" s="67">
        <v>70</v>
      </c>
      <c r="E2146" s="68" t="s">
        <v>15128</v>
      </c>
    </row>
    <row r="2147" spans="1:5" ht="15">
      <c r="A2147" s="64">
        <v>2146</v>
      </c>
      <c r="B2147" s="65">
        <v>19426</v>
      </c>
      <c r="C2147" s="66" t="s">
        <v>13712</v>
      </c>
      <c r="D2147" s="67">
        <v>71</v>
      </c>
      <c r="E2147" s="68" t="s">
        <v>10984</v>
      </c>
    </row>
    <row r="2148" spans="1:5" ht="15">
      <c r="A2148" s="64">
        <v>2147</v>
      </c>
      <c r="B2148" s="65">
        <v>19433</v>
      </c>
      <c r="C2148" s="66" t="s">
        <v>13713</v>
      </c>
      <c r="D2148" s="67">
        <v>72</v>
      </c>
      <c r="E2148" s="68" t="s">
        <v>13908</v>
      </c>
    </row>
    <row r="2149" spans="1:5" ht="15">
      <c r="A2149" s="64">
        <v>2148</v>
      </c>
      <c r="B2149" s="65">
        <v>19565</v>
      </c>
      <c r="C2149" s="66" t="s">
        <v>13714</v>
      </c>
      <c r="D2149" s="67">
        <v>73</v>
      </c>
      <c r="E2149" s="68" t="s">
        <v>10984</v>
      </c>
    </row>
    <row r="2150" spans="1:5" ht="15">
      <c r="A2150" s="64">
        <v>2149</v>
      </c>
      <c r="B2150" s="65">
        <v>19751</v>
      </c>
      <c r="C2150" s="66" t="s">
        <v>13715</v>
      </c>
      <c r="D2150" s="67">
        <v>74</v>
      </c>
      <c r="E2150" s="68" t="s">
        <v>10980</v>
      </c>
    </row>
    <row r="2151" spans="1:5" ht="15">
      <c r="A2151" s="64">
        <v>2150</v>
      </c>
      <c r="B2151" s="65">
        <v>10067</v>
      </c>
      <c r="C2151" s="66" t="s">
        <v>15012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15013</v>
      </c>
      <c r="D2152" s="67">
        <v>2</v>
      </c>
      <c r="E2152" s="68" t="s">
        <v>15128</v>
      </c>
    </row>
    <row r="2153" spans="1:5" ht="15">
      <c r="A2153" s="64">
        <v>2152</v>
      </c>
      <c r="B2153" s="65">
        <v>10240</v>
      </c>
      <c r="C2153" s="66" t="s">
        <v>15014</v>
      </c>
      <c r="D2153" s="67">
        <v>3</v>
      </c>
      <c r="E2153" s="68" t="s">
        <v>15128</v>
      </c>
    </row>
    <row r="2154" spans="1:5" ht="15">
      <c r="A2154" s="64">
        <v>2153</v>
      </c>
      <c r="B2154" s="65">
        <v>10275</v>
      </c>
      <c r="C2154" s="66" t="s">
        <v>13741</v>
      </c>
      <c r="D2154" s="67">
        <v>4</v>
      </c>
      <c r="E2154" s="68" t="s">
        <v>10986</v>
      </c>
    </row>
    <row r="2155" spans="1:5" ht="15">
      <c r="A2155" s="64">
        <v>2154</v>
      </c>
      <c r="B2155" s="65">
        <v>10287</v>
      </c>
      <c r="C2155" s="66" t="s">
        <v>13742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13743</v>
      </c>
      <c r="D2156" s="67">
        <v>6</v>
      </c>
      <c r="E2156" s="68" t="s">
        <v>15128</v>
      </c>
    </row>
    <row r="2157" spans="1:5" ht="15">
      <c r="A2157" s="64">
        <v>2156</v>
      </c>
      <c r="B2157" s="65">
        <v>10441</v>
      </c>
      <c r="C2157" s="66" t="s">
        <v>13744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13745</v>
      </c>
      <c r="D2158" s="67">
        <v>8</v>
      </c>
      <c r="E2158" s="68" t="s">
        <v>10980</v>
      </c>
    </row>
    <row r="2159" spans="1:5" ht="15">
      <c r="A2159" s="64">
        <v>2158</v>
      </c>
      <c r="B2159" s="65">
        <v>10556</v>
      </c>
      <c r="C2159" s="66" t="s">
        <v>13746</v>
      </c>
      <c r="D2159" s="67">
        <v>9</v>
      </c>
      <c r="E2159" s="68" t="s">
        <v>12518</v>
      </c>
    </row>
    <row r="2160" spans="1:5" ht="15">
      <c r="A2160" s="64">
        <v>2159</v>
      </c>
      <c r="B2160" s="65">
        <v>10566</v>
      </c>
      <c r="C2160" s="66" t="s">
        <v>13747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13748</v>
      </c>
      <c r="D2161" s="67">
        <v>11</v>
      </c>
      <c r="E2161" s="68" t="s">
        <v>10944</v>
      </c>
    </row>
    <row r="2162" spans="1:5" ht="15">
      <c r="A2162" s="64">
        <v>2161</v>
      </c>
      <c r="B2162" s="65">
        <v>10593</v>
      </c>
      <c r="C2162" s="66" t="s">
        <v>13749</v>
      </c>
      <c r="D2162" s="67">
        <v>12</v>
      </c>
      <c r="E2162" s="68" t="s">
        <v>10946</v>
      </c>
    </row>
    <row r="2163" spans="1:5" ht="15">
      <c r="A2163" s="64">
        <v>2162</v>
      </c>
      <c r="B2163" s="65">
        <v>10675</v>
      </c>
      <c r="C2163" s="66" t="s">
        <v>12301</v>
      </c>
      <c r="D2163" s="67">
        <v>13</v>
      </c>
      <c r="E2163" s="68" t="s">
        <v>10980</v>
      </c>
    </row>
    <row r="2164" spans="1:5" ht="15">
      <c r="A2164" s="64">
        <v>2163</v>
      </c>
      <c r="B2164" s="65">
        <v>10695</v>
      </c>
      <c r="C2164" s="66" t="s">
        <v>12302</v>
      </c>
      <c r="D2164" s="67">
        <v>14</v>
      </c>
      <c r="E2164" s="68" t="s">
        <v>10980</v>
      </c>
    </row>
    <row r="2165" spans="1:5" ht="15">
      <c r="A2165" s="64">
        <v>2164</v>
      </c>
      <c r="B2165" s="65">
        <v>10722</v>
      </c>
      <c r="C2165" s="66" t="s">
        <v>12303</v>
      </c>
      <c r="D2165" s="67">
        <v>15</v>
      </c>
      <c r="E2165" s="68" t="s">
        <v>10980</v>
      </c>
    </row>
    <row r="2166" spans="1:5" ht="15">
      <c r="A2166" s="64">
        <v>2165</v>
      </c>
      <c r="B2166" s="65">
        <v>10753</v>
      </c>
      <c r="C2166" s="66" t="s">
        <v>12304</v>
      </c>
      <c r="D2166" s="67">
        <v>16</v>
      </c>
      <c r="E2166" s="68" t="s">
        <v>10999</v>
      </c>
    </row>
    <row r="2167" spans="1:5" ht="15">
      <c r="A2167" s="64">
        <v>2166</v>
      </c>
      <c r="B2167" s="65">
        <v>10761</v>
      </c>
      <c r="C2167" s="66" t="s">
        <v>12305</v>
      </c>
      <c r="D2167" s="67">
        <v>17</v>
      </c>
      <c r="E2167" s="68" t="s">
        <v>10986</v>
      </c>
    </row>
    <row r="2168" spans="1:5" ht="15">
      <c r="A2168" s="64">
        <v>2167</v>
      </c>
      <c r="B2168" s="65">
        <v>10869</v>
      </c>
      <c r="C2168" s="66" t="s">
        <v>12306</v>
      </c>
      <c r="D2168" s="67">
        <v>18</v>
      </c>
      <c r="E2168" s="68" t="s">
        <v>15128</v>
      </c>
    </row>
    <row r="2169" spans="1:5" ht="15">
      <c r="A2169" s="64">
        <v>2168</v>
      </c>
      <c r="B2169" s="65">
        <v>10965</v>
      </c>
      <c r="C2169" s="66" t="s">
        <v>12307</v>
      </c>
      <c r="D2169" s="67">
        <v>19</v>
      </c>
      <c r="E2169" s="68" t="s">
        <v>10986</v>
      </c>
    </row>
    <row r="2170" spans="1:5" ht="15">
      <c r="A2170" s="64">
        <v>2169</v>
      </c>
      <c r="B2170" s="65">
        <v>10972</v>
      </c>
      <c r="C2170" s="66" t="s">
        <v>12308</v>
      </c>
      <c r="D2170" s="67">
        <v>20</v>
      </c>
      <c r="E2170" s="68" t="s">
        <v>10980</v>
      </c>
    </row>
    <row r="2171" spans="1:5" ht="15">
      <c r="A2171" s="64">
        <v>2170</v>
      </c>
      <c r="B2171" s="65">
        <v>10976</v>
      </c>
      <c r="C2171" s="66" t="s">
        <v>12309</v>
      </c>
      <c r="D2171" s="67">
        <v>21</v>
      </c>
      <c r="E2171" s="68" t="s">
        <v>15128</v>
      </c>
    </row>
    <row r="2172" spans="1:5" ht="15">
      <c r="A2172" s="64">
        <v>2171</v>
      </c>
      <c r="B2172" s="65">
        <v>11056</v>
      </c>
      <c r="C2172" s="66" t="s">
        <v>12310</v>
      </c>
      <c r="D2172" s="67">
        <v>22</v>
      </c>
      <c r="E2172" s="68" t="s">
        <v>15128</v>
      </c>
    </row>
    <row r="2173" spans="1:5" ht="15">
      <c r="A2173" s="64">
        <v>2172</v>
      </c>
      <c r="B2173" s="65">
        <v>11074</v>
      </c>
      <c r="C2173" s="66" t="s">
        <v>12311</v>
      </c>
      <c r="D2173" s="67">
        <v>23</v>
      </c>
      <c r="E2173" s="68" t="s">
        <v>15128</v>
      </c>
    </row>
    <row r="2174" spans="1:5" ht="15">
      <c r="A2174" s="64">
        <v>2173</v>
      </c>
      <c r="B2174" s="65">
        <v>11083</v>
      </c>
      <c r="C2174" s="66" t="s">
        <v>12312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12313</v>
      </c>
      <c r="D2175" s="67">
        <v>25</v>
      </c>
      <c r="E2175" s="68" t="s">
        <v>12518</v>
      </c>
    </row>
    <row r="2176" spans="1:5" ht="15">
      <c r="A2176" s="64">
        <v>2175</v>
      </c>
      <c r="B2176" s="65">
        <v>11433</v>
      </c>
      <c r="C2176" s="66" t="s">
        <v>12314</v>
      </c>
      <c r="D2176" s="67">
        <v>26</v>
      </c>
      <c r="E2176" s="68" t="s">
        <v>10982</v>
      </c>
    </row>
    <row r="2177" spans="1:5" ht="15">
      <c r="A2177" s="64">
        <v>2176</v>
      </c>
      <c r="B2177" s="65">
        <v>11752</v>
      </c>
      <c r="C2177" s="66" t="s">
        <v>12315</v>
      </c>
      <c r="D2177" s="67">
        <v>27</v>
      </c>
      <c r="E2177" s="68" t="s">
        <v>10986</v>
      </c>
    </row>
    <row r="2178" spans="1:5" ht="15">
      <c r="A2178" s="64">
        <v>2177</v>
      </c>
      <c r="B2178" s="65">
        <v>11871</v>
      </c>
      <c r="C2178" s="66" t="s">
        <v>12316</v>
      </c>
      <c r="D2178" s="67">
        <v>28</v>
      </c>
      <c r="E2178" s="68" t="s">
        <v>10976</v>
      </c>
    </row>
    <row r="2179" spans="1:5" ht="15">
      <c r="A2179" s="64">
        <v>2178</v>
      </c>
      <c r="B2179" s="65">
        <v>12150</v>
      </c>
      <c r="C2179" s="66" t="s">
        <v>12317</v>
      </c>
      <c r="D2179" s="67">
        <v>29</v>
      </c>
      <c r="E2179" s="68" t="s">
        <v>15131</v>
      </c>
    </row>
    <row r="2180" spans="1:5" ht="15">
      <c r="A2180" s="64">
        <v>2179</v>
      </c>
      <c r="B2180" s="65">
        <v>12152</v>
      </c>
      <c r="C2180" s="66" t="s">
        <v>12318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12319</v>
      </c>
      <c r="D2181" s="67">
        <v>31</v>
      </c>
      <c r="E2181" s="68" t="s">
        <v>10984</v>
      </c>
    </row>
    <row r="2182" spans="1:5" ht="15">
      <c r="A2182" s="64">
        <v>2181</v>
      </c>
      <c r="B2182" s="65">
        <v>12227</v>
      </c>
      <c r="C2182" s="66" t="s">
        <v>17059</v>
      </c>
      <c r="D2182" s="67">
        <v>32</v>
      </c>
      <c r="E2182" s="68" t="s">
        <v>15131</v>
      </c>
    </row>
    <row r="2183" spans="1:5" ht="15">
      <c r="A2183" s="64">
        <v>2182</v>
      </c>
      <c r="B2183" s="65">
        <v>12268</v>
      </c>
      <c r="C2183" s="66" t="s">
        <v>17060</v>
      </c>
      <c r="D2183" s="67">
        <v>33</v>
      </c>
      <c r="E2183" s="68" t="s">
        <v>10946</v>
      </c>
    </row>
    <row r="2184" spans="1:5" ht="15">
      <c r="A2184" s="64">
        <v>2183</v>
      </c>
      <c r="B2184" s="65">
        <v>12336</v>
      </c>
      <c r="C2184" s="66" t="s">
        <v>17061</v>
      </c>
      <c r="D2184" s="67">
        <v>34</v>
      </c>
      <c r="E2184" s="68" t="s">
        <v>10980</v>
      </c>
    </row>
    <row r="2185" spans="1:5" ht="15">
      <c r="A2185" s="64">
        <v>2184</v>
      </c>
      <c r="B2185" s="65">
        <v>12640</v>
      </c>
      <c r="C2185" s="66" t="s">
        <v>17062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17063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17064</v>
      </c>
      <c r="D2187" s="67">
        <v>37</v>
      </c>
      <c r="E2187" s="68" t="s">
        <v>10984</v>
      </c>
    </row>
    <row r="2188" spans="1:5" ht="15">
      <c r="A2188" s="64">
        <v>2187</v>
      </c>
      <c r="B2188" s="65">
        <v>13038</v>
      </c>
      <c r="C2188" s="66" t="s">
        <v>17065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17066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17067</v>
      </c>
      <c r="D2190" s="67">
        <v>40</v>
      </c>
      <c r="E2190" s="68" t="s">
        <v>10980</v>
      </c>
    </row>
    <row r="2191" spans="1:5" ht="15">
      <c r="A2191" s="64">
        <v>2190</v>
      </c>
      <c r="B2191" s="65">
        <v>13308</v>
      </c>
      <c r="C2191" s="66" t="s">
        <v>17068</v>
      </c>
      <c r="D2191" s="67">
        <v>41</v>
      </c>
      <c r="E2191" s="68" t="s">
        <v>10978</v>
      </c>
    </row>
    <row r="2192" spans="1:5" ht="15">
      <c r="A2192" s="64">
        <v>2191</v>
      </c>
      <c r="B2192" s="65">
        <v>14220</v>
      </c>
      <c r="C2192" s="66" t="s">
        <v>17069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17070</v>
      </c>
      <c r="D2193" s="67">
        <v>43</v>
      </c>
      <c r="E2193" s="68" t="s">
        <v>10986</v>
      </c>
    </row>
    <row r="2194" spans="1:5" ht="15">
      <c r="A2194" s="64">
        <v>2193</v>
      </c>
      <c r="B2194" s="65">
        <v>14523</v>
      </c>
      <c r="C2194" s="66" t="s">
        <v>17071</v>
      </c>
      <c r="D2194" s="67">
        <v>44</v>
      </c>
      <c r="E2194" s="68" t="s">
        <v>13904</v>
      </c>
    </row>
    <row r="2195" spans="1:5" ht="15">
      <c r="A2195" s="64">
        <v>2194</v>
      </c>
      <c r="B2195" s="65">
        <v>14544</v>
      </c>
      <c r="C2195" s="66" t="s">
        <v>17072</v>
      </c>
      <c r="D2195" s="67">
        <v>45</v>
      </c>
      <c r="E2195" s="68" t="s">
        <v>10984</v>
      </c>
    </row>
    <row r="2196" spans="1:5" ht="15">
      <c r="A2196" s="64">
        <v>2195</v>
      </c>
      <c r="B2196" s="65">
        <v>15066</v>
      </c>
      <c r="C2196" s="66" t="s">
        <v>17073</v>
      </c>
      <c r="D2196" s="67">
        <v>46</v>
      </c>
      <c r="E2196" s="68" t="s">
        <v>13904</v>
      </c>
    </row>
    <row r="2197" spans="1:5" ht="15">
      <c r="A2197" s="64">
        <v>2196</v>
      </c>
      <c r="B2197" s="65">
        <v>15275</v>
      </c>
      <c r="C2197" s="66" t="s">
        <v>17074</v>
      </c>
      <c r="D2197" s="67">
        <v>47</v>
      </c>
      <c r="E2197" s="68" t="s">
        <v>13904</v>
      </c>
    </row>
    <row r="2198" spans="1:5" ht="15">
      <c r="A2198" s="64">
        <v>2197</v>
      </c>
      <c r="B2198" s="65">
        <v>15709</v>
      </c>
      <c r="C2198" s="66" t="s">
        <v>17075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17076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13121</v>
      </c>
      <c r="D2200" s="67">
        <v>50</v>
      </c>
      <c r="E2200" s="68" t="s">
        <v>15128</v>
      </c>
    </row>
    <row r="2201" spans="1:5" ht="15">
      <c r="A2201" s="64">
        <v>2200</v>
      </c>
      <c r="B2201" s="65">
        <v>16961</v>
      </c>
      <c r="C2201" s="66" t="s">
        <v>17077</v>
      </c>
      <c r="D2201" s="67">
        <v>51</v>
      </c>
      <c r="E2201" s="68" t="s">
        <v>10982</v>
      </c>
    </row>
    <row r="2202" spans="1:5" ht="15">
      <c r="A2202" s="64">
        <v>2201</v>
      </c>
      <c r="B2202" s="65">
        <v>16963</v>
      </c>
      <c r="C2202" s="66" t="s">
        <v>17078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17079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17080</v>
      </c>
      <c r="D2204" s="67">
        <v>54</v>
      </c>
      <c r="E2204" s="68" t="s">
        <v>10984</v>
      </c>
    </row>
    <row r="2205" spans="1:5" ht="15">
      <c r="A2205" s="64">
        <v>2204</v>
      </c>
      <c r="B2205" s="65">
        <v>17403</v>
      </c>
      <c r="C2205" s="66" t="s">
        <v>17081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17082</v>
      </c>
      <c r="D2206" s="67">
        <v>56</v>
      </c>
      <c r="E2206" s="68" t="s">
        <v>13904</v>
      </c>
    </row>
    <row r="2207" spans="1:5" ht="15">
      <c r="A2207" s="64">
        <v>2206</v>
      </c>
      <c r="B2207" s="65">
        <v>17629</v>
      </c>
      <c r="C2207" s="66" t="s">
        <v>17083</v>
      </c>
      <c r="D2207" s="67">
        <v>57</v>
      </c>
      <c r="E2207" s="68" t="s">
        <v>10984</v>
      </c>
    </row>
    <row r="2208" spans="1:5" ht="15">
      <c r="A2208" s="64">
        <v>2207</v>
      </c>
      <c r="B2208" s="65">
        <v>17657</v>
      </c>
      <c r="C2208" s="66" t="s">
        <v>17084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17085</v>
      </c>
      <c r="D2209" s="67">
        <v>59</v>
      </c>
      <c r="E2209" s="68" t="s">
        <v>10986</v>
      </c>
    </row>
    <row r="2210" spans="1:5" ht="15">
      <c r="A2210" s="64">
        <v>2209</v>
      </c>
      <c r="B2210" s="65">
        <v>17876</v>
      </c>
      <c r="C2210" s="66" t="s">
        <v>16950</v>
      </c>
      <c r="D2210" s="67">
        <v>60</v>
      </c>
      <c r="E2210" s="68" t="s">
        <v>15131</v>
      </c>
    </row>
    <row r="2211" spans="1:5" ht="15">
      <c r="A2211" s="64">
        <v>2210</v>
      </c>
      <c r="B2211" s="65">
        <v>17962</v>
      </c>
      <c r="C2211" s="66" t="s">
        <v>16951</v>
      </c>
      <c r="D2211" s="67">
        <v>61</v>
      </c>
      <c r="E2211" s="68" t="s">
        <v>10984</v>
      </c>
    </row>
    <row r="2212" spans="1:5" ht="15">
      <c r="A2212" s="64">
        <v>2211</v>
      </c>
      <c r="B2212" s="65">
        <v>18222</v>
      </c>
      <c r="C2212" s="66" t="s">
        <v>16952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16953</v>
      </c>
      <c r="D2213" s="67">
        <v>63</v>
      </c>
      <c r="E2213" s="68" t="s">
        <v>10986</v>
      </c>
    </row>
    <row r="2214" spans="1:5" ht="15">
      <c r="A2214" s="64">
        <v>2213</v>
      </c>
      <c r="B2214" s="65">
        <v>18758</v>
      </c>
      <c r="C2214" s="70" t="s">
        <v>12386</v>
      </c>
      <c r="D2214" s="67">
        <v>64</v>
      </c>
      <c r="E2214" s="68" t="s">
        <v>10986</v>
      </c>
    </row>
    <row r="2215" spans="1:5" ht="15">
      <c r="A2215" s="64">
        <v>2214</v>
      </c>
      <c r="B2215" s="65">
        <v>18871</v>
      </c>
      <c r="C2215" s="66" t="s">
        <v>12387</v>
      </c>
      <c r="D2215" s="67">
        <v>65</v>
      </c>
      <c r="E2215" s="68" t="s">
        <v>10980</v>
      </c>
    </row>
    <row r="2216" spans="1:5" ht="15">
      <c r="A2216" s="64">
        <v>2215</v>
      </c>
      <c r="B2216" s="65">
        <v>19132</v>
      </c>
      <c r="C2216" s="66" t="s">
        <v>11862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12388</v>
      </c>
      <c r="D2217" s="67">
        <v>67</v>
      </c>
      <c r="E2217" s="68" t="s">
        <v>13904</v>
      </c>
    </row>
    <row r="2218" spans="1:5" ht="15">
      <c r="A2218" s="64">
        <v>2217</v>
      </c>
      <c r="B2218" s="65">
        <v>19348</v>
      </c>
      <c r="C2218" s="66" t="s">
        <v>12986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11585</v>
      </c>
      <c r="D2219" s="67">
        <v>69</v>
      </c>
      <c r="E2219" s="68" t="s">
        <v>10999</v>
      </c>
    </row>
    <row r="2220" spans="1:5" ht="15">
      <c r="A2220" s="64">
        <v>2219</v>
      </c>
      <c r="B2220" s="65">
        <v>19534</v>
      </c>
      <c r="C2220" s="66" t="s">
        <v>10731</v>
      </c>
      <c r="D2220" s="67">
        <v>70</v>
      </c>
      <c r="E2220" s="68" t="s">
        <v>10986</v>
      </c>
    </row>
    <row r="2221" spans="1:5" ht="15">
      <c r="A2221" s="64">
        <v>2220</v>
      </c>
      <c r="B2221" s="65">
        <v>19651</v>
      </c>
      <c r="C2221" s="66" t="s">
        <v>11586</v>
      </c>
      <c r="D2221" s="67">
        <v>71</v>
      </c>
      <c r="E2221" s="68" t="s">
        <v>10982</v>
      </c>
    </row>
    <row r="2222" spans="1:5" ht="15">
      <c r="A2222" s="64">
        <v>2221</v>
      </c>
      <c r="B2222" s="65">
        <v>19691</v>
      </c>
      <c r="C2222" s="66" t="s">
        <v>11587</v>
      </c>
      <c r="D2222" s="67">
        <v>72</v>
      </c>
      <c r="E2222" s="68" t="s">
        <v>10986</v>
      </c>
    </row>
    <row r="2223" spans="1:5" ht="15">
      <c r="A2223" s="64">
        <v>2222</v>
      </c>
      <c r="B2223" s="65">
        <v>15541</v>
      </c>
      <c r="C2223" s="66" t="s">
        <v>11588</v>
      </c>
      <c r="D2223" s="67">
        <v>73</v>
      </c>
      <c r="E2223" s="68" t="s">
        <v>10944</v>
      </c>
    </row>
    <row r="2224" spans="1:5" ht="15">
      <c r="A2224" s="64">
        <v>2223</v>
      </c>
      <c r="B2224" s="65">
        <v>15543</v>
      </c>
      <c r="C2224" s="66" t="s">
        <v>11589</v>
      </c>
      <c r="D2224" s="67">
        <v>74</v>
      </c>
      <c r="E2224" s="68" t="s">
        <v>15128</v>
      </c>
    </row>
    <row r="2225" spans="1:5" ht="15">
      <c r="A2225" s="64">
        <v>2224</v>
      </c>
      <c r="B2225" s="65">
        <v>15920</v>
      </c>
      <c r="C2225" s="66" t="s">
        <v>11590</v>
      </c>
      <c r="D2225" s="67">
        <v>75</v>
      </c>
      <c r="E2225" s="68" t="s">
        <v>10999</v>
      </c>
    </row>
    <row r="2226" spans="1:5" ht="15">
      <c r="A2226" s="64">
        <v>2225</v>
      </c>
      <c r="B2226" s="65">
        <v>16113</v>
      </c>
      <c r="C2226" s="66" t="s">
        <v>11591</v>
      </c>
      <c r="D2226" s="67">
        <v>76</v>
      </c>
      <c r="E2226" s="68" t="s">
        <v>10986</v>
      </c>
    </row>
    <row r="2227" spans="1:5" ht="15">
      <c r="A2227" s="64">
        <v>2226</v>
      </c>
      <c r="B2227" s="65">
        <v>18388</v>
      </c>
      <c r="C2227" s="66" t="s">
        <v>11592</v>
      </c>
      <c r="D2227" s="67">
        <v>77</v>
      </c>
      <c r="E2227" s="68" t="s">
        <v>15128</v>
      </c>
    </row>
    <row r="2228" spans="1:5" ht="15">
      <c r="A2228" s="64">
        <v>2227</v>
      </c>
      <c r="B2228" s="65">
        <v>18938</v>
      </c>
      <c r="C2228" s="66" t="s">
        <v>11593</v>
      </c>
      <c r="D2228" s="67">
        <v>78</v>
      </c>
      <c r="E2228" s="68" t="s">
        <v>10999</v>
      </c>
    </row>
    <row r="2229" spans="1:5" ht="15">
      <c r="A2229" s="64">
        <v>2228</v>
      </c>
      <c r="B2229" s="65">
        <v>10013</v>
      </c>
      <c r="C2229" s="66" t="s">
        <v>11594</v>
      </c>
      <c r="D2229" s="67">
        <v>79</v>
      </c>
      <c r="E2229" s="68" t="s">
        <v>10986</v>
      </c>
    </row>
    <row r="2230" spans="1:5" ht="15">
      <c r="A2230" s="64">
        <v>2229</v>
      </c>
      <c r="B2230" s="65">
        <v>18915</v>
      </c>
      <c r="C2230" s="66" t="s">
        <v>10728</v>
      </c>
      <c r="D2230" s="67">
        <v>80</v>
      </c>
      <c r="E2230" s="68" t="s">
        <v>10986</v>
      </c>
    </row>
    <row r="2231" spans="1:5" ht="15">
      <c r="A2231" s="64">
        <v>2230</v>
      </c>
      <c r="B2231" s="65">
        <v>19533</v>
      </c>
      <c r="C2231" s="66" t="s">
        <v>10731</v>
      </c>
      <c r="D2231" s="67">
        <v>81</v>
      </c>
      <c r="E2231" s="68" t="s">
        <v>10986</v>
      </c>
    </row>
    <row r="2232" spans="1:5" ht="15">
      <c r="A2232" s="64">
        <v>2231</v>
      </c>
      <c r="B2232" s="65">
        <v>10094</v>
      </c>
      <c r="C2232" s="66" t="s">
        <v>11595</v>
      </c>
      <c r="D2232" s="67">
        <v>82</v>
      </c>
      <c r="E2232" s="68" t="s">
        <v>10986</v>
      </c>
    </row>
    <row r="2233" spans="1:5" ht="15">
      <c r="A2233" s="64">
        <v>2232</v>
      </c>
      <c r="B2233" s="65">
        <v>10338</v>
      </c>
      <c r="C2233" s="66" t="s">
        <v>11596</v>
      </c>
      <c r="D2233" s="67">
        <v>83</v>
      </c>
      <c r="E2233" s="68" t="s">
        <v>10986</v>
      </c>
    </row>
    <row r="2234" spans="1:5" ht="15">
      <c r="A2234" s="64">
        <v>2233</v>
      </c>
      <c r="B2234" s="65">
        <v>10577</v>
      </c>
      <c r="C2234" s="66" t="s">
        <v>11597</v>
      </c>
      <c r="D2234" s="67">
        <v>84</v>
      </c>
      <c r="E2234" s="68" t="s">
        <v>12518</v>
      </c>
    </row>
    <row r="2235" spans="1:5" ht="15">
      <c r="A2235" s="64">
        <v>2234</v>
      </c>
      <c r="B2235" s="65">
        <v>10618</v>
      </c>
      <c r="C2235" s="66" t="s">
        <v>13831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13832</v>
      </c>
      <c r="D2236" s="67">
        <v>86</v>
      </c>
      <c r="E2236" s="68" t="s">
        <v>12518</v>
      </c>
    </row>
    <row r="2237" spans="1:5" ht="15">
      <c r="A2237" s="64">
        <v>2236</v>
      </c>
      <c r="B2237" s="65">
        <v>11011</v>
      </c>
      <c r="C2237" s="66" t="s">
        <v>13833</v>
      </c>
      <c r="D2237" s="67">
        <v>87</v>
      </c>
      <c r="E2237" s="68" t="s">
        <v>10986</v>
      </c>
    </row>
    <row r="2238" spans="1:5" ht="15">
      <c r="A2238" s="64">
        <v>2237</v>
      </c>
      <c r="B2238" s="65">
        <v>11365</v>
      </c>
      <c r="C2238" s="66" t="s">
        <v>13834</v>
      </c>
      <c r="D2238" s="67">
        <v>88</v>
      </c>
      <c r="E2238" s="68" t="s">
        <v>10993</v>
      </c>
    </row>
    <row r="2239" spans="1:5" ht="15">
      <c r="A2239" s="64">
        <v>2238</v>
      </c>
      <c r="B2239" s="65">
        <v>12754</v>
      </c>
      <c r="C2239" s="66" t="s">
        <v>13835</v>
      </c>
      <c r="D2239" s="67">
        <v>89</v>
      </c>
      <c r="E2239" s="68" t="s">
        <v>10986</v>
      </c>
    </row>
    <row r="2240" spans="1:5" ht="15">
      <c r="A2240" s="64">
        <v>2239</v>
      </c>
      <c r="B2240" s="65">
        <v>13390</v>
      </c>
      <c r="C2240" s="66" t="s">
        <v>13836</v>
      </c>
      <c r="D2240" s="67">
        <v>90</v>
      </c>
      <c r="E2240" s="68" t="s">
        <v>10986</v>
      </c>
    </row>
    <row r="2241" spans="1:5" ht="15">
      <c r="A2241" s="64">
        <v>2240</v>
      </c>
      <c r="B2241" s="65">
        <v>14054</v>
      </c>
      <c r="C2241" s="66" t="s">
        <v>13789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13790</v>
      </c>
      <c r="D2242" s="67">
        <v>92</v>
      </c>
      <c r="E2242" s="68" t="s">
        <v>10980</v>
      </c>
    </row>
    <row r="2243" spans="1:5" ht="15">
      <c r="A2243" s="64">
        <v>2242</v>
      </c>
      <c r="B2243" s="65">
        <v>15539</v>
      </c>
      <c r="C2243" s="66" t="s">
        <v>13791</v>
      </c>
      <c r="D2243" s="67">
        <v>93</v>
      </c>
      <c r="E2243" s="68" t="s">
        <v>15128</v>
      </c>
    </row>
    <row r="2244" spans="1:5" ht="15">
      <c r="A2244" s="64">
        <v>2243</v>
      </c>
      <c r="B2244" s="65">
        <v>15614</v>
      </c>
      <c r="C2244" s="66" t="s">
        <v>13792</v>
      </c>
      <c r="D2244" s="67">
        <v>94</v>
      </c>
      <c r="E2244" s="68" t="s">
        <v>12461</v>
      </c>
    </row>
    <row r="2245" spans="1:5" ht="15">
      <c r="A2245" s="64">
        <v>2244</v>
      </c>
      <c r="B2245" s="65">
        <v>15780</v>
      </c>
      <c r="C2245" s="66" t="s">
        <v>13793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13794</v>
      </c>
      <c r="D2246" s="67">
        <v>96</v>
      </c>
      <c r="E2246" s="68" t="s">
        <v>15128</v>
      </c>
    </row>
    <row r="2247" spans="1:5" ht="15">
      <c r="A2247" s="64">
        <v>2246</v>
      </c>
      <c r="B2247" s="65">
        <v>18928</v>
      </c>
      <c r="C2247" s="66" t="s">
        <v>13795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13796</v>
      </c>
      <c r="D2248" s="67">
        <v>98</v>
      </c>
      <c r="E2248" s="68" t="s">
        <v>12518</v>
      </c>
    </row>
    <row r="2249" spans="1:5" ht="15">
      <c r="A2249" s="64">
        <v>2248</v>
      </c>
      <c r="B2249" s="65">
        <v>12548</v>
      </c>
      <c r="C2249" s="66" t="s">
        <v>13797</v>
      </c>
      <c r="D2249" s="67">
        <v>99</v>
      </c>
      <c r="E2249" s="68" t="s">
        <v>10986</v>
      </c>
    </row>
    <row r="2250" spans="1:5" ht="15">
      <c r="A2250" s="64">
        <v>2249</v>
      </c>
      <c r="B2250" s="65">
        <v>15918</v>
      </c>
      <c r="C2250" s="66" t="s">
        <v>13798</v>
      </c>
      <c r="D2250" s="67">
        <v>100</v>
      </c>
      <c r="E2250" s="68" t="s">
        <v>10984</v>
      </c>
    </row>
    <row r="2251" spans="1:5" ht="15">
      <c r="A2251" s="64">
        <v>2250</v>
      </c>
      <c r="B2251" s="65">
        <v>18872</v>
      </c>
      <c r="C2251" s="66" t="s">
        <v>13799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13800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13801</v>
      </c>
      <c r="D2253" s="67">
        <v>2</v>
      </c>
      <c r="E2253" s="68" t="s">
        <v>10986</v>
      </c>
    </row>
    <row r="2254" spans="1:5" ht="15">
      <c r="A2254" s="64">
        <v>2253</v>
      </c>
      <c r="B2254" s="65">
        <v>10144</v>
      </c>
      <c r="C2254" s="66" t="s">
        <v>13802</v>
      </c>
      <c r="D2254" s="67">
        <v>3</v>
      </c>
      <c r="E2254" s="68" t="s">
        <v>12518</v>
      </c>
    </row>
    <row r="2255" spans="1:5" ht="15">
      <c r="A2255" s="64">
        <v>2254</v>
      </c>
      <c r="B2255" s="65">
        <v>10146</v>
      </c>
      <c r="C2255" s="66" t="s">
        <v>13803</v>
      </c>
      <c r="D2255" s="67">
        <v>4</v>
      </c>
      <c r="E2255" s="68" t="s">
        <v>12518</v>
      </c>
    </row>
    <row r="2256" spans="1:5" ht="15">
      <c r="A2256" s="64">
        <v>2255</v>
      </c>
      <c r="B2256" s="65">
        <v>10148</v>
      </c>
      <c r="C2256" s="66" t="s">
        <v>13804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13805</v>
      </c>
      <c r="D2257" s="67">
        <v>6</v>
      </c>
      <c r="E2257" s="68" t="s">
        <v>12518</v>
      </c>
    </row>
    <row r="2258" spans="1:5" ht="15">
      <c r="A2258" s="64">
        <v>2257</v>
      </c>
      <c r="B2258" s="65">
        <v>10151</v>
      </c>
      <c r="C2258" s="66" t="s">
        <v>13806</v>
      </c>
      <c r="D2258" s="67">
        <v>7</v>
      </c>
      <c r="E2258" s="68" t="s">
        <v>12518</v>
      </c>
    </row>
    <row r="2259" spans="1:5" ht="15">
      <c r="A2259" s="64">
        <v>2258</v>
      </c>
      <c r="B2259" s="65">
        <v>10189</v>
      </c>
      <c r="C2259" s="66" t="s">
        <v>13807</v>
      </c>
      <c r="D2259" s="67">
        <v>8</v>
      </c>
      <c r="E2259" s="68" t="s">
        <v>10946</v>
      </c>
    </row>
    <row r="2260" spans="1:5" ht="15">
      <c r="A2260" s="64">
        <v>2259</v>
      </c>
      <c r="B2260" s="65">
        <v>10199</v>
      </c>
      <c r="C2260" s="66" t="s">
        <v>13808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13809</v>
      </c>
      <c r="D2261" s="67">
        <v>10</v>
      </c>
      <c r="E2261" s="68" t="s">
        <v>12518</v>
      </c>
    </row>
    <row r="2262" spans="1:5" ht="15">
      <c r="A2262" s="64">
        <v>2261</v>
      </c>
      <c r="B2262" s="65">
        <v>10222</v>
      </c>
      <c r="C2262" s="66" t="s">
        <v>13810</v>
      </c>
      <c r="D2262" s="67">
        <v>11</v>
      </c>
      <c r="E2262" s="68" t="s">
        <v>10986</v>
      </c>
    </row>
    <row r="2263" spans="1:5" ht="15">
      <c r="A2263" s="64">
        <v>2262</v>
      </c>
      <c r="B2263" s="65">
        <v>10224</v>
      </c>
      <c r="C2263" s="66" t="s">
        <v>13811</v>
      </c>
      <c r="D2263" s="67">
        <v>12</v>
      </c>
      <c r="E2263" s="68" t="s">
        <v>12518</v>
      </c>
    </row>
    <row r="2264" spans="1:5" ht="15">
      <c r="A2264" s="64">
        <v>2263</v>
      </c>
      <c r="B2264" s="65">
        <v>10505</v>
      </c>
      <c r="C2264" s="66" t="s">
        <v>13812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13813</v>
      </c>
      <c r="D2265" s="67">
        <v>14</v>
      </c>
      <c r="E2265" s="68" t="s">
        <v>10986</v>
      </c>
    </row>
    <row r="2266" spans="1:5" ht="15">
      <c r="A2266" s="64">
        <v>2265</v>
      </c>
      <c r="B2266" s="65">
        <v>11038</v>
      </c>
      <c r="C2266" s="66" t="s">
        <v>13814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13815</v>
      </c>
      <c r="D2267" s="67">
        <v>16</v>
      </c>
      <c r="E2267" s="68" t="s">
        <v>12461</v>
      </c>
    </row>
    <row r="2268" spans="1:5" ht="15">
      <c r="A2268" s="64">
        <v>2267</v>
      </c>
      <c r="B2268" s="65">
        <v>11076</v>
      </c>
      <c r="C2268" s="66" t="s">
        <v>13816</v>
      </c>
      <c r="D2268" s="67">
        <v>17</v>
      </c>
      <c r="E2268" s="68" t="s">
        <v>10991</v>
      </c>
    </row>
    <row r="2269" spans="1:5" ht="15">
      <c r="A2269" s="64">
        <v>2268</v>
      </c>
      <c r="B2269" s="65">
        <v>11532</v>
      </c>
      <c r="C2269" s="66" t="s">
        <v>13817</v>
      </c>
      <c r="D2269" s="67">
        <v>18</v>
      </c>
      <c r="E2269" s="68" t="s">
        <v>10980</v>
      </c>
    </row>
    <row r="2270" spans="1:5" ht="15">
      <c r="A2270" s="64">
        <v>2269</v>
      </c>
      <c r="B2270" s="65">
        <v>15317</v>
      </c>
      <c r="C2270" s="66" t="s">
        <v>13818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13819</v>
      </c>
      <c r="D2271" s="67">
        <v>20</v>
      </c>
      <c r="E2271" s="68" t="s">
        <v>13904</v>
      </c>
    </row>
    <row r="2272" spans="1:5" ht="15">
      <c r="A2272" s="64">
        <v>2271</v>
      </c>
      <c r="B2272" s="65">
        <v>16065</v>
      </c>
      <c r="C2272" s="66" t="s">
        <v>13820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13821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15089</v>
      </c>
      <c r="D2274" s="67">
        <v>23</v>
      </c>
      <c r="E2274" s="68" t="s">
        <v>10986</v>
      </c>
    </row>
    <row r="2275" spans="1:5" ht="15">
      <c r="A2275" s="64">
        <v>2274</v>
      </c>
      <c r="B2275" s="65">
        <v>18232</v>
      </c>
      <c r="C2275" s="66" t="s">
        <v>15090</v>
      </c>
      <c r="D2275" s="67">
        <v>24</v>
      </c>
      <c r="E2275" s="68" t="s">
        <v>10986</v>
      </c>
    </row>
    <row r="2276" spans="1:5" ht="15">
      <c r="A2276" s="64">
        <v>2275</v>
      </c>
      <c r="B2276" s="65">
        <v>19579</v>
      </c>
      <c r="C2276" s="66" t="s">
        <v>15091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12575</v>
      </c>
      <c r="D2277" s="67">
        <v>1</v>
      </c>
      <c r="E2277" s="68" t="s">
        <v>10980</v>
      </c>
    </row>
    <row r="2278" spans="1:5" ht="15">
      <c r="A2278" s="64">
        <v>2277</v>
      </c>
      <c r="B2278" s="65">
        <v>10716</v>
      </c>
      <c r="C2278" s="66" t="s">
        <v>12576</v>
      </c>
      <c r="D2278" s="67">
        <v>2</v>
      </c>
      <c r="E2278" s="68" t="s">
        <v>10980</v>
      </c>
    </row>
    <row r="2279" spans="1:5" ht="15">
      <c r="A2279" s="64">
        <v>2278</v>
      </c>
      <c r="B2279" s="65">
        <v>11342</v>
      </c>
      <c r="C2279" s="66" t="s">
        <v>12577</v>
      </c>
      <c r="D2279" s="67">
        <v>3</v>
      </c>
      <c r="E2279" s="68" t="s">
        <v>10944</v>
      </c>
    </row>
    <row r="2280" spans="1:5" ht="15">
      <c r="A2280" s="64">
        <v>2279</v>
      </c>
      <c r="B2280" s="65">
        <v>11495</v>
      </c>
      <c r="C2280" s="66" t="s">
        <v>12578</v>
      </c>
      <c r="D2280" s="67">
        <v>4</v>
      </c>
      <c r="E2280" s="68" t="s">
        <v>10993</v>
      </c>
    </row>
    <row r="2281" spans="1:5" ht="15">
      <c r="A2281" s="64">
        <v>2280</v>
      </c>
      <c r="B2281" s="65">
        <v>11574</v>
      </c>
      <c r="C2281" s="66" t="s">
        <v>12579</v>
      </c>
      <c r="D2281" s="67">
        <v>5</v>
      </c>
      <c r="E2281" s="68" t="s">
        <v>10999</v>
      </c>
    </row>
    <row r="2282" spans="1:5" ht="15">
      <c r="A2282" s="64">
        <v>2281</v>
      </c>
      <c r="B2282" s="65">
        <v>11932</v>
      </c>
      <c r="C2282" s="66" t="s">
        <v>12580</v>
      </c>
      <c r="D2282" s="67">
        <v>6</v>
      </c>
      <c r="E2282" s="68" t="s">
        <v>13904</v>
      </c>
    </row>
    <row r="2283" spans="1:5" ht="15">
      <c r="A2283" s="64">
        <v>2282</v>
      </c>
      <c r="B2283" s="65">
        <v>12161</v>
      </c>
      <c r="C2283" s="66" t="s">
        <v>12581</v>
      </c>
      <c r="D2283" s="67">
        <v>7</v>
      </c>
      <c r="E2283" s="68" t="s">
        <v>10982</v>
      </c>
    </row>
    <row r="2284" spans="1:5" ht="15">
      <c r="A2284" s="64">
        <v>2283</v>
      </c>
      <c r="B2284" s="65">
        <v>12601</v>
      </c>
      <c r="C2284" s="66" t="s">
        <v>12582</v>
      </c>
      <c r="D2284" s="67">
        <v>8</v>
      </c>
      <c r="E2284" s="68" t="s">
        <v>10944</v>
      </c>
    </row>
    <row r="2285" spans="1:5" ht="15">
      <c r="A2285" s="64">
        <v>2284</v>
      </c>
      <c r="B2285" s="65">
        <v>12634</v>
      </c>
      <c r="C2285" s="66" t="s">
        <v>12583</v>
      </c>
      <c r="D2285" s="67">
        <v>9</v>
      </c>
      <c r="E2285" s="68" t="s">
        <v>10980</v>
      </c>
    </row>
    <row r="2286" spans="1:5" ht="15">
      <c r="A2286" s="64">
        <v>2285</v>
      </c>
      <c r="B2286" s="65">
        <v>12794</v>
      </c>
      <c r="C2286" s="66" t="s">
        <v>12584</v>
      </c>
      <c r="D2286" s="67">
        <v>10</v>
      </c>
      <c r="E2286" s="68" t="s">
        <v>10976</v>
      </c>
    </row>
    <row r="2287" spans="1:5" ht="15">
      <c r="A2287" s="64">
        <v>2286</v>
      </c>
      <c r="B2287" s="65">
        <v>13744</v>
      </c>
      <c r="C2287" s="66" t="s">
        <v>12585</v>
      </c>
      <c r="D2287" s="67">
        <v>11</v>
      </c>
      <c r="E2287" s="68" t="s">
        <v>11268</v>
      </c>
    </row>
    <row r="2288" spans="1:5" ht="15">
      <c r="A2288" s="64">
        <v>2287</v>
      </c>
      <c r="B2288" s="65">
        <v>14074</v>
      </c>
      <c r="C2288" s="66" t="s">
        <v>12586</v>
      </c>
      <c r="D2288" s="67">
        <v>12</v>
      </c>
      <c r="E2288" s="68" t="s">
        <v>10999</v>
      </c>
    </row>
    <row r="2289" spans="1:5" ht="15">
      <c r="A2289" s="64">
        <v>2288</v>
      </c>
      <c r="B2289" s="65">
        <v>14135</v>
      </c>
      <c r="C2289" s="66" t="s">
        <v>12587</v>
      </c>
      <c r="D2289" s="67">
        <v>13</v>
      </c>
      <c r="E2289" s="68" t="s">
        <v>10944</v>
      </c>
    </row>
    <row r="2290" spans="1:5" ht="15">
      <c r="A2290" s="64">
        <v>2289</v>
      </c>
      <c r="B2290" s="65">
        <v>14218</v>
      </c>
      <c r="C2290" s="66" t="s">
        <v>12588</v>
      </c>
      <c r="D2290" s="67">
        <v>14</v>
      </c>
      <c r="E2290" s="68" t="s">
        <v>10986</v>
      </c>
    </row>
    <row r="2291" spans="1:5" ht="15">
      <c r="A2291" s="64">
        <v>2290</v>
      </c>
      <c r="B2291" s="65">
        <v>15008</v>
      </c>
      <c r="C2291" s="66" t="s">
        <v>12589</v>
      </c>
      <c r="D2291" s="67">
        <v>15</v>
      </c>
      <c r="E2291" s="68" t="s">
        <v>13904</v>
      </c>
    </row>
    <row r="2292" spans="1:5" ht="15">
      <c r="A2292" s="64">
        <v>2291</v>
      </c>
      <c r="B2292" s="65">
        <v>15377</v>
      </c>
      <c r="C2292" s="66" t="s">
        <v>12590</v>
      </c>
      <c r="D2292" s="67">
        <v>16</v>
      </c>
      <c r="E2292" s="68" t="s">
        <v>13904</v>
      </c>
    </row>
    <row r="2293" spans="1:5" ht="15">
      <c r="A2293" s="64">
        <v>2292</v>
      </c>
      <c r="B2293" s="65">
        <v>15454</v>
      </c>
      <c r="C2293" s="66" t="s">
        <v>12591</v>
      </c>
      <c r="D2293" s="67">
        <v>17</v>
      </c>
      <c r="E2293" s="68" t="s">
        <v>10980</v>
      </c>
    </row>
    <row r="2294" spans="1:5" ht="15">
      <c r="A2294" s="64">
        <v>2293</v>
      </c>
      <c r="B2294" s="65">
        <v>16497</v>
      </c>
      <c r="C2294" s="66" t="s">
        <v>12592</v>
      </c>
      <c r="D2294" s="67">
        <v>18</v>
      </c>
      <c r="E2294" s="68" t="s">
        <v>15131</v>
      </c>
    </row>
    <row r="2295" spans="1:5" ht="15">
      <c r="A2295" s="64">
        <v>2294</v>
      </c>
      <c r="B2295" s="65">
        <v>16725</v>
      </c>
      <c r="C2295" s="66" t="s">
        <v>12593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12594</v>
      </c>
      <c r="D2296" s="67">
        <v>20</v>
      </c>
      <c r="E2296" s="68" t="s">
        <v>15131</v>
      </c>
    </row>
    <row r="2297" spans="1:5" ht="15">
      <c r="A2297" s="64">
        <v>2296</v>
      </c>
      <c r="B2297" s="65">
        <v>16987</v>
      </c>
      <c r="C2297" s="70" t="s">
        <v>12595</v>
      </c>
      <c r="D2297" s="67">
        <v>21</v>
      </c>
      <c r="E2297" s="68" t="s">
        <v>10993</v>
      </c>
    </row>
    <row r="2298" spans="1:5" ht="15">
      <c r="A2298" s="64">
        <v>2297</v>
      </c>
      <c r="B2298" s="65">
        <v>17977</v>
      </c>
      <c r="C2298" s="66" t="s">
        <v>12596</v>
      </c>
      <c r="D2298" s="67">
        <v>22</v>
      </c>
      <c r="E2298" s="68" t="s">
        <v>13904</v>
      </c>
    </row>
    <row r="2299" spans="1:5" ht="15">
      <c r="A2299" s="64">
        <v>2298</v>
      </c>
      <c r="B2299" s="65">
        <v>18003</v>
      </c>
      <c r="C2299" s="66" t="s">
        <v>12597</v>
      </c>
      <c r="D2299" s="67">
        <v>23</v>
      </c>
      <c r="E2299" s="68" t="s">
        <v>10976</v>
      </c>
    </row>
    <row r="2300" spans="1:5" ht="15">
      <c r="A2300" s="64">
        <v>2299</v>
      </c>
      <c r="B2300" s="65">
        <v>18253</v>
      </c>
      <c r="C2300" s="66" t="s">
        <v>12598</v>
      </c>
      <c r="D2300" s="67">
        <v>24</v>
      </c>
      <c r="E2300" s="68" t="s">
        <v>10976</v>
      </c>
    </row>
    <row r="2301" spans="1:5" ht="15">
      <c r="A2301" s="64">
        <v>2300</v>
      </c>
      <c r="B2301" s="65">
        <v>18719</v>
      </c>
      <c r="C2301" s="66" t="s">
        <v>12599</v>
      </c>
      <c r="D2301" s="67">
        <v>25</v>
      </c>
      <c r="E2301" s="68" t="s">
        <v>10980</v>
      </c>
    </row>
    <row r="2302" spans="1:5" ht="15">
      <c r="A2302" s="64">
        <v>2301</v>
      </c>
      <c r="B2302" s="65">
        <v>18903</v>
      </c>
      <c r="C2302" s="66" t="s">
        <v>12600</v>
      </c>
      <c r="D2302" s="67">
        <v>26</v>
      </c>
      <c r="E2302" s="68" t="s">
        <v>15131</v>
      </c>
    </row>
    <row r="2303" spans="1:5" ht="15">
      <c r="A2303" s="64">
        <v>2302</v>
      </c>
      <c r="B2303" s="65">
        <v>19128</v>
      </c>
      <c r="C2303" s="66" t="s">
        <v>14060</v>
      </c>
      <c r="D2303" s="67">
        <v>27</v>
      </c>
      <c r="E2303" s="68" t="s">
        <v>10980</v>
      </c>
    </row>
    <row r="2304" spans="1:5" ht="15">
      <c r="A2304" s="64">
        <v>2303</v>
      </c>
      <c r="B2304" s="65">
        <v>19514</v>
      </c>
      <c r="C2304" s="66" t="s">
        <v>14061</v>
      </c>
      <c r="D2304" s="67">
        <v>28</v>
      </c>
      <c r="E2304" s="68" t="s">
        <v>10986</v>
      </c>
    </row>
    <row r="2305" spans="1:5" ht="15">
      <c r="A2305" s="64">
        <v>2304</v>
      </c>
      <c r="B2305" s="65">
        <v>19611</v>
      </c>
      <c r="C2305" s="66" t="s">
        <v>14062</v>
      </c>
      <c r="D2305" s="67">
        <v>29</v>
      </c>
      <c r="E2305" s="68" t="s">
        <v>10976</v>
      </c>
    </row>
    <row r="2306" spans="1:5" ht="15">
      <c r="A2306" s="64">
        <v>2305</v>
      </c>
      <c r="B2306" s="65">
        <v>10273</v>
      </c>
      <c r="C2306" s="66" t="s">
        <v>14063</v>
      </c>
      <c r="D2306" s="67">
        <v>30</v>
      </c>
      <c r="E2306" s="68" t="s">
        <v>10999</v>
      </c>
    </row>
    <row r="2307" spans="1:5" ht="15">
      <c r="A2307" s="64">
        <v>2306</v>
      </c>
      <c r="B2307" s="65">
        <v>11733</v>
      </c>
      <c r="C2307" s="66" t="s">
        <v>14064</v>
      </c>
      <c r="D2307" s="67">
        <v>31</v>
      </c>
      <c r="E2307" s="68" t="s">
        <v>10984</v>
      </c>
    </row>
    <row r="2308" spans="1:5" ht="15">
      <c r="A2308" s="64">
        <v>2307</v>
      </c>
      <c r="B2308" s="65">
        <v>11779</v>
      </c>
      <c r="C2308" s="66" t="s">
        <v>14065</v>
      </c>
      <c r="D2308" s="67">
        <v>32</v>
      </c>
      <c r="E2308" s="68" t="s">
        <v>13908</v>
      </c>
    </row>
    <row r="2309" spans="1:5" ht="15">
      <c r="A2309" s="64">
        <v>2308</v>
      </c>
      <c r="B2309" s="65">
        <v>12010</v>
      </c>
      <c r="C2309" s="66" t="s">
        <v>14066</v>
      </c>
      <c r="D2309" s="67">
        <v>33</v>
      </c>
      <c r="E2309" s="68" t="s">
        <v>15131</v>
      </c>
    </row>
    <row r="2310" spans="1:5" ht="15">
      <c r="A2310" s="64">
        <v>2309</v>
      </c>
      <c r="B2310" s="65">
        <v>12055</v>
      </c>
      <c r="C2310" s="66" t="s">
        <v>15451</v>
      </c>
      <c r="D2310" s="67">
        <v>34</v>
      </c>
      <c r="E2310" s="68" t="s">
        <v>10976</v>
      </c>
    </row>
    <row r="2311" spans="1:5" ht="15">
      <c r="A2311" s="64">
        <v>2310</v>
      </c>
      <c r="B2311" s="65">
        <v>12060</v>
      </c>
      <c r="C2311" s="66" t="s">
        <v>15452</v>
      </c>
      <c r="D2311" s="67">
        <v>35</v>
      </c>
      <c r="E2311" s="68" t="s">
        <v>10980</v>
      </c>
    </row>
    <row r="2312" spans="1:5" ht="15">
      <c r="A2312" s="64">
        <v>2311</v>
      </c>
      <c r="B2312" s="65">
        <v>12149</v>
      </c>
      <c r="C2312" s="66" t="s">
        <v>15453</v>
      </c>
      <c r="D2312" s="67">
        <v>36</v>
      </c>
      <c r="E2312" s="68" t="s">
        <v>10984</v>
      </c>
    </row>
    <row r="2313" spans="1:5" ht="15">
      <c r="A2313" s="64">
        <v>2312</v>
      </c>
      <c r="B2313" s="65">
        <v>12355</v>
      </c>
      <c r="C2313" s="66" t="s">
        <v>15454</v>
      </c>
      <c r="D2313" s="67">
        <v>37</v>
      </c>
      <c r="E2313" s="68" t="s">
        <v>15128</v>
      </c>
    </row>
    <row r="2314" spans="1:5" ht="15">
      <c r="A2314" s="64">
        <v>2313</v>
      </c>
      <c r="B2314" s="65">
        <v>12365</v>
      </c>
      <c r="C2314" s="66" t="s">
        <v>15455</v>
      </c>
      <c r="D2314" s="67">
        <v>38</v>
      </c>
      <c r="E2314" s="68" t="s">
        <v>10980</v>
      </c>
    </row>
    <row r="2315" spans="1:5" ht="15">
      <c r="A2315" s="64">
        <v>2314</v>
      </c>
      <c r="B2315" s="65">
        <v>12799</v>
      </c>
      <c r="C2315" s="66" t="s">
        <v>15456</v>
      </c>
      <c r="D2315" s="67">
        <v>39</v>
      </c>
      <c r="E2315" s="68" t="s">
        <v>10944</v>
      </c>
    </row>
    <row r="2316" spans="1:5" ht="15">
      <c r="A2316" s="64">
        <v>2315</v>
      </c>
      <c r="B2316" s="65">
        <v>13540</v>
      </c>
      <c r="C2316" s="66" t="s">
        <v>15457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15458</v>
      </c>
      <c r="D2317" s="67">
        <v>41</v>
      </c>
      <c r="E2317" s="68" t="s">
        <v>12518</v>
      </c>
    </row>
    <row r="2318" spans="1:5" ht="15">
      <c r="A2318" s="64">
        <v>2317</v>
      </c>
      <c r="B2318" s="65">
        <v>13757</v>
      </c>
      <c r="C2318" s="66" t="s">
        <v>15459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15460</v>
      </c>
      <c r="D2319" s="67">
        <v>43</v>
      </c>
      <c r="E2319" s="68" t="s">
        <v>15128</v>
      </c>
    </row>
    <row r="2320" spans="1:5" ht="15">
      <c r="A2320" s="64">
        <v>2319</v>
      </c>
      <c r="B2320" s="65">
        <v>14052</v>
      </c>
      <c r="C2320" s="66" t="s">
        <v>15461</v>
      </c>
      <c r="D2320" s="67">
        <v>44</v>
      </c>
      <c r="E2320" s="68" t="s">
        <v>10986</v>
      </c>
    </row>
    <row r="2321" spans="1:5" ht="15">
      <c r="A2321" s="64">
        <v>2320</v>
      </c>
      <c r="B2321" s="65">
        <v>14112</v>
      </c>
      <c r="C2321" s="66" t="s">
        <v>15462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15463</v>
      </c>
      <c r="D2322" s="67">
        <v>46</v>
      </c>
      <c r="E2322" s="68" t="s">
        <v>15128</v>
      </c>
    </row>
    <row r="2323" spans="1:5" ht="15">
      <c r="A2323" s="64">
        <v>2322</v>
      </c>
      <c r="B2323" s="65">
        <v>14970</v>
      </c>
      <c r="C2323" s="66" t="s">
        <v>10508</v>
      </c>
      <c r="D2323" s="67">
        <v>47</v>
      </c>
      <c r="E2323" s="68" t="s">
        <v>12644</v>
      </c>
    </row>
    <row r="2324" spans="1:5" ht="15">
      <c r="A2324" s="64">
        <v>2323</v>
      </c>
      <c r="B2324" s="65">
        <v>15124</v>
      </c>
      <c r="C2324" s="66" t="s">
        <v>10509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10510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10511</v>
      </c>
      <c r="D2326" s="67">
        <v>50</v>
      </c>
      <c r="E2326" s="68" t="s">
        <v>10976</v>
      </c>
    </row>
    <row r="2327" spans="1:5" ht="15">
      <c r="A2327" s="64">
        <v>2326</v>
      </c>
      <c r="B2327" s="65">
        <v>16332</v>
      </c>
      <c r="C2327" s="66" t="s">
        <v>10512</v>
      </c>
      <c r="D2327" s="67">
        <v>51</v>
      </c>
      <c r="E2327" s="68" t="s">
        <v>10980</v>
      </c>
    </row>
    <row r="2328" spans="1:5" ht="15">
      <c r="A2328" s="64">
        <v>2327</v>
      </c>
      <c r="B2328" s="65">
        <v>17067</v>
      </c>
      <c r="C2328" s="70" t="s">
        <v>10513</v>
      </c>
      <c r="D2328" s="67">
        <v>52</v>
      </c>
      <c r="E2328" s="68" t="s">
        <v>12518</v>
      </c>
    </row>
    <row r="2329" spans="1:5" ht="15">
      <c r="A2329" s="64">
        <v>2328</v>
      </c>
      <c r="B2329" s="65">
        <v>17357</v>
      </c>
      <c r="C2329" s="66" t="s">
        <v>10514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10515</v>
      </c>
      <c r="D2330" s="67">
        <v>54</v>
      </c>
      <c r="E2330" s="68" t="s">
        <v>10982</v>
      </c>
    </row>
    <row r="2331" spans="1:5" ht="15">
      <c r="A2331" s="64">
        <v>2330</v>
      </c>
      <c r="B2331" s="65">
        <v>19041</v>
      </c>
      <c r="C2331" s="66" t="s">
        <v>10516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10517</v>
      </c>
      <c r="D2332" s="67">
        <v>56</v>
      </c>
      <c r="E2332" s="68" t="s">
        <v>10984</v>
      </c>
    </row>
    <row r="2333" spans="1:5" ht="15">
      <c r="A2333" s="64">
        <v>2332</v>
      </c>
      <c r="B2333" s="65">
        <v>19715</v>
      </c>
      <c r="C2333" s="66" t="s">
        <v>10518</v>
      </c>
      <c r="D2333" s="67">
        <v>57</v>
      </c>
      <c r="E2333" s="68" t="s">
        <v>10980</v>
      </c>
    </row>
    <row r="2334" spans="1:5" ht="15">
      <c r="A2334" s="64">
        <v>2333</v>
      </c>
      <c r="B2334" s="65">
        <v>10142</v>
      </c>
      <c r="C2334" s="66" t="s">
        <v>10519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10520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10521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10522</v>
      </c>
      <c r="D2337" s="67">
        <v>61</v>
      </c>
      <c r="E2337" s="68" t="s">
        <v>10984</v>
      </c>
    </row>
    <row r="2338" spans="1:5" ht="15">
      <c r="A2338" s="64">
        <v>2337</v>
      </c>
      <c r="B2338" s="65">
        <v>11550</v>
      </c>
      <c r="C2338" s="66" t="s">
        <v>10523</v>
      </c>
      <c r="D2338" s="67">
        <v>62</v>
      </c>
      <c r="E2338" s="68" t="s">
        <v>10986</v>
      </c>
    </row>
    <row r="2339" spans="1:5" ht="15">
      <c r="A2339" s="64">
        <v>2338</v>
      </c>
      <c r="B2339" s="65">
        <v>11754</v>
      </c>
      <c r="C2339" s="66" t="s">
        <v>10524</v>
      </c>
      <c r="D2339" s="67">
        <v>63</v>
      </c>
      <c r="E2339" s="68" t="s">
        <v>12518</v>
      </c>
    </row>
    <row r="2340" spans="1:5" ht="15">
      <c r="A2340" s="64">
        <v>2339</v>
      </c>
      <c r="B2340" s="65">
        <v>12025</v>
      </c>
      <c r="C2340" s="66" t="s">
        <v>10525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10526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10527</v>
      </c>
      <c r="D2342" s="67">
        <v>66</v>
      </c>
      <c r="E2342" s="68" t="s">
        <v>10984</v>
      </c>
    </row>
    <row r="2343" spans="1:5" ht="15">
      <c r="A2343" s="64">
        <v>2342</v>
      </c>
      <c r="B2343" s="65">
        <v>12076</v>
      </c>
      <c r="C2343" s="66" t="s">
        <v>10528</v>
      </c>
      <c r="D2343" s="67">
        <v>67</v>
      </c>
      <c r="E2343" s="68" t="s">
        <v>15131</v>
      </c>
    </row>
    <row r="2344" spans="1:5" ht="15">
      <c r="A2344" s="64">
        <v>2343</v>
      </c>
      <c r="B2344" s="65">
        <v>12340</v>
      </c>
      <c r="C2344" s="66" t="s">
        <v>10529</v>
      </c>
      <c r="D2344" s="67">
        <v>68</v>
      </c>
      <c r="E2344" s="68" t="s">
        <v>10982</v>
      </c>
    </row>
    <row r="2345" spans="1:5" ht="15">
      <c r="A2345" s="64">
        <v>2344</v>
      </c>
      <c r="B2345" s="65">
        <v>12525</v>
      </c>
      <c r="C2345" s="66" t="s">
        <v>10530</v>
      </c>
      <c r="D2345" s="67">
        <v>69</v>
      </c>
      <c r="E2345" s="68" t="s">
        <v>15131</v>
      </c>
    </row>
    <row r="2346" spans="1:5" ht="15">
      <c r="A2346" s="64">
        <v>2345</v>
      </c>
      <c r="B2346" s="65">
        <v>12527</v>
      </c>
      <c r="C2346" s="66" t="s">
        <v>10531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10532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10533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9420</v>
      </c>
      <c r="D2349" s="67">
        <v>73</v>
      </c>
      <c r="E2349" s="68" t="s">
        <v>10980</v>
      </c>
    </row>
    <row r="2350" spans="1:5" ht="15">
      <c r="A2350" s="64">
        <v>2349</v>
      </c>
      <c r="B2350" s="65">
        <v>13513</v>
      </c>
      <c r="C2350" s="66" t="s">
        <v>9421</v>
      </c>
      <c r="D2350" s="67">
        <v>74</v>
      </c>
      <c r="E2350" s="68" t="s">
        <v>10991</v>
      </c>
    </row>
    <row r="2351" spans="1:5" ht="15">
      <c r="A2351" s="64">
        <v>2350</v>
      </c>
      <c r="B2351" s="65">
        <v>14078</v>
      </c>
      <c r="C2351" s="66" t="s">
        <v>9422</v>
      </c>
      <c r="D2351" s="67">
        <v>75</v>
      </c>
      <c r="E2351" s="68" t="s">
        <v>13937</v>
      </c>
    </row>
    <row r="2352" spans="1:5" ht="15">
      <c r="A2352" s="64">
        <v>2351</v>
      </c>
      <c r="B2352" s="65">
        <v>14179</v>
      </c>
      <c r="C2352" s="66" t="s">
        <v>9423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9424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9425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9426</v>
      </c>
      <c r="D2355" s="67">
        <v>79</v>
      </c>
      <c r="E2355" s="68" t="s">
        <v>10980</v>
      </c>
    </row>
    <row r="2356" spans="1:5" ht="15">
      <c r="A2356" s="64">
        <v>2355</v>
      </c>
      <c r="B2356" s="65">
        <v>14701</v>
      </c>
      <c r="C2356" s="66" t="s">
        <v>9427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9428</v>
      </c>
      <c r="D2357" s="67">
        <v>81</v>
      </c>
      <c r="E2357" s="68" t="s">
        <v>15131</v>
      </c>
    </row>
    <row r="2358" spans="1:5" ht="15">
      <c r="A2358" s="64">
        <v>2357</v>
      </c>
      <c r="B2358" s="65">
        <v>14847</v>
      </c>
      <c r="C2358" s="66" t="s">
        <v>9429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9430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9431</v>
      </c>
      <c r="D2360" s="67">
        <v>84</v>
      </c>
      <c r="E2360" s="68" t="s">
        <v>10986</v>
      </c>
    </row>
    <row r="2361" spans="1:5" ht="15">
      <c r="A2361" s="64">
        <v>2360</v>
      </c>
      <c r="B2361" s="65">
        <v>15257</v>
      </c>
      <c r="C2361" s="66" t="s">
        <v>9432</v>
      </c>
      <c r="D2361" s="67">
        <v>85</v>
      </c>
      <c r="E2361" s="68" t="s">
        <v>10984</v>
      </c>
    </row>
    <row r="2362" spans="1:5" ht="15">
      <c r="A2362" s="64">
        <v>2361</v>
      </c>
      <c r="B2362" s="65">
        <v>15383</v>
      </c>
      <c r="C2362" s="66" t="s">
        <v>9433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9434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9929</v>
      </c>
      <c r="D2364" s="67">
        <v>88</v>
      </c>
      <c r="E2364" s="68" t="s">
        <v>12518</v>
      </c>
    </row>
    <row r="2365" spans="1:5" ht="15">
      <c r="A2365" s="64">
        <v>2364</v>
      </c>
      <c r="B2365" s="65">
        <v>15864</v>
      </c>
      <c r="C2365" s="66" t="s">
        <v>9930</v>
      </c>
      <c r="D2365" s="67">
        <v>89</v>
      </c>
      <c r="E2365" s="68" t="s">
        <v>10986</v>
      </c>
    </row>
    <row r="2366" spans="1:5" ht="15">
      <c r="A2366" s="64">
        <v>2365</v>
      </c>
      <c r="B2366" s="65">
        <v>15896</v>
      </c>
      <c r="C2366" s="66" t="s">
        <v>9931</v>
      </c>
      <c r="D2366" s="67">
        <v>90</v>
      </c>
      <c r="E2366" s="68" t="s">
        <v>12518</v>
      </c>
    </row>
    <row r="2367" spans="1:5" ht="15">
      <c r="A2367" s="64">
        <v>2366</v>
      </c>
      <c r="B2367" s="65">
        <v>16367</v>
      </c>
      <c r="C2367" s="66" t="s">
        <v>9932</v>
      </c>
      <c r="D2367" s="67">
        <v>91</v>
      </c>
      <c r="E2367" s="68" t="s">
        <v>13904</v>
      </c>
    </row>
    <row r="2368" spans="1:5" ht="15">
      <c r="A2368" s="64">
        <v>2367</v>
      </c>
      <c r="B2368" s="65">
        <v>16492</v>
      </c>
      <c r="C2368" s="66" t="s">
        <v>9933</v>
      </c>
      <c r="D2368" s="67">
        <v>92</v>
      </c>
      <c r="E2368" s="68" t="s">
        <v>10980</v>
      </c>
    </row>
    <row r="2369" spans="1:5" ht="15">
      <c r="A2369" s="64">
        <v>2368</v>
      </c>
      <c r="B2369" s="65">
        <v>16494</v>
      </c>
      <c r="C2369" s="66" t="s">
        <v>9934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9935</v>
      </c>
      <c r="D2370" s="67">
        <v>94</v>
      </c>
      <c r="E2370" s="68" t="s">
        <v>10986</v>
      </c>
    </row>
    <row r="2371" spans="1:5" ht="15">
      <c r="A2371" s="64">
        <v>2370</v>
      </c>
      <c r="B2371" s="65">
        <v>16946</v>
      </c>
      <c r="C2371" s="66" t="s">
        <v>9936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9937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9938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9939</v>
      </c>
      <c r="D2374" s="67">
        <v>98</v>
      </c>
      <c r="E2374" s="68" t="s">
        <v>15128</v>
      </c>
    </row>
    <row r="2375" spans="1:5" ht="15">
      <c r="A2375" s="64">
        <v>2374</v>
      </c>
      <c r="B2375" s="65">
        <v>18136</v>
      </c>
      <c r="C2375" s="66" t="s">
        <v>9940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9941</v>
      </c>
      <c r="D2376" s="67">
        <v>100</v>
      </c>
      <c r="E2376" s="68" t="s">
        <v>10978</v>
      </c>
    </row>
    <row r="2377" spans="1:5" ht="15">
      <c r="A2377" s="64">
        <v>2376</v>
      </c>
      <c r="B2377" s="65">
        <v>18301</v>
      </c>
      <c r="C2377" s="70" t="s">
        <v>9942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9943</v>
      </c>
      <c r="D2378" s="67">
        <v>102</v>
      </c>
      <c r="E2378" s="68" t="s">
        <v>10982</v>
      </c>
    </row>
    <row r="2379" spans="1:5" ht="15">
      <c r="A2379" s="64">
        <v>2378</v>
      </c>
      <c r="B2379" s="65">
        <v>18906</v>
      </c>
      <c r="C2379" s="66" t="s">
        <v>9944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9945</v>
      </c>
      <c r="D2380" s="67">
        <v>104</v>
      </c>
      <c r="E2380" s="68" t="s">
        <v>10984</v>
      </c>
    </row>
    <row r="2381" spans="1:5" ht="15">
      <c r="A2381" s="64">
        <v>2380</v>
      </c>
      <c r="B2381" s="65">
        <v>19423</v>
      </c>
      <c r="C2381" s="66" t="s">
        <v>9946</v>
      </c>
      <c r="D2381" s="67">
        <v>105</v>
      </c>
      <c r="E2381" s="68" t="s">
        <v>15128</v>
      </c>
    </row>
    <row r="2382" spans="1:5" ht="15">
      <c r="A2382" s="64">
        <v>2381</v>
      </c>
      <c r="B2382" s="65">
        <v>10609</v>
      </c>
      <c r="C2382" s="66" t="s">
        <v>9947</v>
      </c>
      <c r="D2382" s="67">
        <v>106</v>
      </c>
      <c r="E2382" s="68" t="s">
        <v>10944</v>
      </c>
    </row>
    <row r="2383" spans="1:5" ht="15">
      <c r="A2383" s="64">
        <v>2382</v>
      </c>
      <c r="B2383" s="65">
        <v>11041</v>
      </c>
      <c r="C2383" s="66" t="s">
        <v>9948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9949</v>
      </c>
      <c r="D2384" s="67">
        <v>108</v>
      </c>
      <c r="E2384" s="68" t="s">
        <v>12518</v>
      </c>
    </row>
    <row r="2385" spans="1:5" ht="15">
      <c r="A2385" s="64">
        <v>2384</v>
      </c>
      <c r="B2385" s="65">
        <v>17824</v>
      </c>
      <c r="C2385" s="66" t="s">
        <v>10558</v>
      </c>
      <c r="D2385" s="67">
        <v>109</v>
      </c>
      <c r="E2385" s="68" t="s">
        <v>12518</v>
      </c>
    </row>
    <row r="2386" spans="1:5" ht="15">
      <c r="A2386" s="64">
        <v>2385</v>
      </c>
      <c r="B2386" s="65">
        <v>18929</v>
      </c>
      <c r="C2386" s="66" t="s">
        <v>10559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10560</v>
      </c>
      <c r="D2387" s="67">
        <v>1</v>
      </c>
      <c r="E2387" s="68" t="s">
        <v>10986</v>
      </c>
    </row>
    <row r="2388" spans="1:5" ht="15">
      <c r="A2388" s="64">
        <v>2387</v>
      </c>
      <c r="B2388" s="65">
        <v>10230</v>
      </c>
      <c r="C2388" s="70" t="s">
        <v>10561</v>
      </c>
      <c r="D2388" s="67">
        <v>2</v>
      </c>
      <c r="E2388" s="68" t="s">
        <v>15128</v>
      </c>
    </row>
    <row r="2389" spans="1:5" ht="15">
      <c r="A2389" s="64">
        <v>2388</v>
      </c>
      <c r="B2389" s="65">
        <v>10234</v>
      </c>
      <c r="C2389" s="66" t="s">
        <v>10562</v>
      </c>
      <c r="D2389" s="67">
        <v>3</v>
      </c>
      <c r="E2389" s="68" t="s">
        <v>12518</v>
      </c>
    </row>
    <row r="2390" spans="1:5" ht="15">
      <c r="A2390" s="64">
        <v>2389</v>
      </c>
      <c r="B2390" s="65">
        <v>10242</v>
      </c>
      <c r="C2390" s="66" t="s">
        <v>10563</v>
      </c>
      <c r="D2390" s="67">
        <v>4</v>
      </c>
      <c r="E2390" s="68" t="s">
        <v>10999</v>
      </c>
    </row>
    <row r="2391" spans="1:5" ht="15">
      <c r="A2391" s="64">
        <v>2390</v>
      </c>
      <c r="B2391" s="65">
        <v>10245</v>
      </c>
      <c r="C2391" s="66" t="s">
        <v>10564</v>
      </c>
      <c r="D2391" s="67">
        <v>5</v>
      </c>
      <c r="E2391" s="68" t="s">
        <v>10986</v>
      </c>
    </row>
    <row r="2392" spans="1:5" ht="15">
      <c r="A2392" s="64">
        <v>2391</v>
      </c>
      <c r="B2392" s="65">
        <v>10257</v>
      </c>
      <c r="C2392" s="66" t="s">
        <v>10565</v>
      </c>
      <c r="D2392" s="67">
        <v>6</v>
      </c>
      <c r="E2392" s="68" t="s">
        <v>10944</v>
      </c>
    </row>
    <row r="2393" spans="1:5" ht="15">
      <c r="A2393" s="64">
        <v>2392</v>
      </c>
      <c r="B2393" s="65">
        <v>10263</v>
      </c>
      <c r="C2393" s="66" t="s">
        <v>11869</v>
      </c>
      <c r="D2393" s="67">
        <v>7</v>
      </c>
      <c r="E2393" s="68" t="s">
        <v>10986</v>
      </c>
    </row>
    <row r="2394" spans="1:5" ht="15">
      <c r="A2394" s="64">
        <v>2393</v>
      </c>
      <c r="B2394" s="65">
        <v>10298</v>
      </c>
      <c r="C2394" s="66" t="s">
        <v>11870</v>
      </c>
      <c r="D2394" s="67">
        <v>8</v>
      </c>
      <c r="E2394" s="68" t="s">
        <v>10980</v>
      </c>
    </row>
    <row r="2395" spans="1:5" ht="15">
      <c r="A2395" s="64">
        <v>2394</v>
      </c>
      <c r="B2395" s="65">
        <v>10308</v>
      </c>
      <c r="C2395" s="66" t="s">
        <v>11871</v>
      </c>
      <c r="D2395" s="67">
        <v>9</v>
      </c>
      <c r="E2395" s="68" t="s">
        <v>12518</v>
      </c>
    </row>
    <row r="2396" spans="1:5" ht="15">
      <c r="A2396" s="64">
        <v>2395</v>
      </c>
      <c r="B2396" s="65">
        <v>10473</v>
      </c>
      <c r="C2396" s="70" t="s">
        <v>11872</v>
      </c>
      <c r="D2396" s="67">
        <v>10</v>
      </c>
      <c r="E2396" s="68" t="s">
        <v>10978</v>
      </c>
    </row>
    <row r="2397" spans="1:5" ht="15">
      <c r="A2397" s="64">
        <v>2396</v>
      </c>
      <c r="B2397" s="65">
        <v>10475</v>
      </c>
      <c r="C2397" s="70" t="s">
        <v>11873</v>
      </c>
      <c r="D2397" s="67">
        <v>11</v>
      </c>
      <c r="E2397" s="68" t="s">
        <v>10978</v>
      </c>
    </row>
    <row r="2398" spans="1:5" ht="15">
      <c r="A2398" s="64">
        <v>2397</v>
      </c>
      <c r="B2398" s="65">
        <v>10477</v>
      </c>
      <c r="C2398" s="70" t="s">
        <v>11874</v>
      </c>
      <c r="D2398" s="67">
        <v>12</v>
      </c>
      <c r="E2398" s="68" t="s">
        <v>12461</v>
      </c>
    </row>
    <row r="2399" spans="1:5" ht="15">
      <c r="A2399" s="64">
        <v>2398</v>
      </c>
      <c r="B2399" s="65">
        <v>10529</v>
      </c>
      <c r="C2399" s="70" t="s">
        <v>11875</v>
      </c>
      <c r="D2399" s="67">
        <v>13</v>
      </c>
      <c r="E2399" s="68" t="s">
        <v>15128</v>
      </c>
    </row>
    <row r="2400" spans="1:5" ht="15">
      <c r="A2400" s="64">
        <v>2399</v>
      </c>
      <c r="B2400" s="65">
        <v>10538</v>
      </c>
      <c r="C2400" s="70" t="s">
        <v>11876</v>
      </c>
      <c r="D2400" s="67">
        <v>14</v>
      </c>
      <c r="E2400" s="68" t="s">
        <v>10946</v>
      </c>
    </row>
    <row r="2401" spans="1:5" ht="15">
      <c r="A2401" s="64">
        <v>2400</v>
      </c>
      <c r="B2401" s="65">
        <v>10540</v>
      </c>
      <c r="C2401" s="70" t="s">
        <v>11877</v>
      </c>
      <c r="D2401" s="67">
        <v>15</v>
      </c>
      <c r="E2401" s="68" t="s">
        <v>10978</v>
      </c>
    </row>
    <row r="2402" spans="1:5" ht="15">
      <c r="A2402" s="64">
        <v>2401</v>
      </c>
      <c r="B2402" s="65">
        <v>10712</v>
      </c>
      <c r="C2402" s="66" t="s">
        <v>11878</v>
      </c>
      <c r="D2402" s="67">
        <v>16</v>
      </c>
      <c r="E2402" s="68" t="s">
        <v>10986</v>
      </c>
    </row>
    <row r="2403" spans="1:5" ht="15">
      <c r="A2403" s="64">
        <v>2402</v>
      </c>
      <c r="B2403" s="65">
        <v>10727</v>
      </c>
      <c r="C2403" s="66" t="s">
        <v>11879</v>
      </c>
      <c r="D2403" s="67">
        <v>17</v>
      </c>
      <c r="E2403" s="68" t="s">
        <v>10986</v>
      </c>
    </row>
    <row r="2404" spans="1:5" ht="15">
      <c r="A2404" s="64">
        <v>2403</v>
      </c>
      <c r="B2404" s="65">
        <v>10846</v>
      </c>
      <c r="C2404" s="66" t="s">
        <v>11880</v>
      </c>
      <c r="D2404" s="67">
        <v>18</v>
      </c>
      <c r="E2404" s="68" t="s">
        <v>10978</v>
      </c>
    </row>
    <row r="2405" spans="1:5" ht="15">
      <c r="A2405" s="64">
        <v>2404</v>
      </c>
      <c r="B2405" s="65">
        <v>10996</v>
      </c>
      <c r="C2405" s="66" t="s">
        <v>11881</v>
      </c>
      <c r="D2405" s="67">
        <v>19</v>
      </c>
      <c r="E2405" s="68" t="s">
        <v>10946</v>
      </c>
    </row>
    <row r="2406" spans="1:5" ht="15">
      <c r="A2406" s="64">
        <v>2405</v>
      </c>
      <c r="B2406" s="65">
        <v>11305</v>
      </c>
      <c r="C2406" s="66" t="s">
        <v>11882</v>
      </c>
      <c r="D2406" s="67">
        <v>20</v>
      </c>
      <c r="E2406" s="68" t="s">
        <v>10984</v>
      </c>
    </row>
    <row r="2407" spans="1:5" ht="15">
      <c r="A2407" s="64">
        <v>2406</v>
      </c>
      <c r="B2407" s="65">
        <v>12503</v>
      </c>
      <c r="C2407" s="66" t="s">
        <v>11883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11884</v>
      </c>
      <c r="D2408" s="67">
        <v>22</v>
      </c>
      <c r="E2408" s="68" t="s">
        <v>10980</v>
      </c>
    </row>
    <row r="2409" spans="1:5" ht="15">
      <c r="A2409" s="64">
        <v>2408</v>
      </c>
      <c r="B2409" s="65">
        <v>12934</v>
      </c>
      <c r="C2409" s="70" t="s">
        <v>11885</v>
      </c>
      <c r="D2409" s="67">
        <v>23</v>
      </c>
      <c r="E2409" s="68" t="s">
        <v>10986</v>
      </c>
    </row>
    <row r="2410" spans="1:5" ht="15">
      <c r="A2410" s="64">
        <v>2409</v>
      </c>
      <c r="B2410" s="65">
        <v>13013</v>
      </c>
      <c r="C2410" s="66" t="s">
        <v>11886</v>
      </c>
      <c r="D2410" s="67">
        <v>24</v>
      </c>
      <c r="E2410" s="68" t="s">
        <v>10978</v>
      </c>
    </row>
    <row r="2411" spans="1:5" ht="15">
      <c r="A2411" s="64">
        <v>2410</v>
      </c>
      <c r="B2411" s="65">
        <v>13059</v>
      </c>
      <c r="C2411" s="66" t="s">
        <v>11887</v>
      </c>
      <c r="D2411" s="67">
        <v>25</v>
      </c>
      <c r="E2411" s="68" t="s">
        <v>10999</v>
      </c>
    </row>
    <row r="2412" spans="1:5" ht="15">
      <c r="A2412" s="64">
        <v>2411</v>
      </c>
      <c r="B2412" s="65">
        <v>13119</v>
      </c>
      <c r="C2412" s="66" t="s">
        <v>11888</v>
      </c>
      <c r="D2412" s="67">
        <v>26</v>
      </c>
      <c r="E2412" s="68" t="s">
        <v>12644</v>
      </c>
    </row>
    <row r="2413" spans="1:5" ht="15">
      <c r="A2413" s="64">
        <v>2412</v>
      </c>
      <c r="B2413" s="65">
        <v>13669</v>
      </c>
      <c r="C2413" s="66" t="s">
        <v>11889</v>
      </c>
      <c r="D2413" s="67">
        <v>27</v>
      </c>
      <c r="E2413" s="68" t="s">
        <v>10944</v>
      </c>
    </row>
    <row r="2414" spans="1:5" ht="15">
      <c r="A2414" s="64">
        <v>2413</v>
      </c>
      <c r="B2414" s="65">
        <v>14331</v>
      </c>
      <c r="C2414" s="66" t="s">
        <v>11890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11891</v>
      </c>
      <c r="D2415" s="67">
        <v>29</v>
      </c>
      <c r="E2415" s="68" t="s">
        <v>10986</v>
      </c>
    </row>
    <row r="2416" spans="1:5" ht="15">
      <c r="A2416" s="64">
        <v>2415</v>
      </c>
      <c r="B2416" s="65">
        <v>16324</v>
      </c>
      <c r="C2416" s="66" t="s">
        <v>11892</v>
      </c>
      <c r="D2416" s="67">
        <v>30</v>
      </c>
      <c r="E2416" s="68" t="s">
        <v>10978</v>
      </c>
    </row>
    <row r="2417" spans="1:5" ht="15">
      <c r="A2417" s="64">
        <v>2416</v>
      </c>
      <c r="B2417" s="65">
        <v>16532</v>
      </c>
      <c r="C2417" s="66" t="s">
        <v>11893</v>
      </c>
      <c r="D2417" s="67">
        <v>31</v>
      </c>
      <c r="E2417" s="68" t="s">
        <v>10984</v>
      </c>
    </row>
    <row r="2418" spans="1:5" ht="15">
      <c r="A2418" s="64">
        <v>2417</v>
      </c>
      <c r="B2418" s="65">
        <v>16723</v>
      </c>
      <c r="C2418" s="66" t="s">
        <v>10005</v>
      </c>
      <c r="D2418" s="67">
        <v>32</v>
      </c>
      <c r="E2418" s="68" t="s">
        <v>10976</v>
      </c>
    </row>
    <row r="2419" spans="1:5" ht="15">
      <c r="A2419" s="64">
        <v>2418</v>
      </c>
      <c r="B2419" s="65">
        <v>16787</v>
      </c>
      <c r="C2419" s="70" t="s">
        <v>10006</v>
      </c>
      <c r="D2419" s="67">
        <v>33</v>
      </c>
      <c r="E2419" s="68" t="s">
        <v>10986</v>
      </c>
    </row>
    <row r="2420" spans="1:5" ht="15">
      <c r="A2420" s="64">
        <v>2419</v>
      </c>
      <c r="B2420" s="65">
        <v>17497</v>
      </c>
      <c r="C2420" s="66" t="s">
        <v>10007</v>
      </c>
      <c r="D2420" s="67">
        <v>34</v>
      </c>
      <c r="E2420" s="68" t="s">
        <v>10978</v>
      </c>
    </row>
    <row r="2421" spans="1:5" ht="15">
      <c r="A2421" s="64">
        <v>2420</v>
      </c>
      <c r="B2421" s="65">
        <v>17904</v>
      </c>
      <c r="C2421" s="66" t="s">
        <v>10008</v>
      </c>
      <c r="D2421" s="67">
        <v>35</v>
      </c>
      <c r="E2421" s="68" t="s">
        <v>12041</v>
      </c>
    </row>
    <row r="2422" spans="1:5" ht="15">
      <c r="A2422" s="64">
        <v>2421</v>
      </c>
      <c r="B2422" s="65">
        <v>17930</v>
      </c>
      <c r="C2422" s="66" t="s">
        <v>10009</v>
      </c>
      <c r="D2422" s="67">
        <v>36</v>
      </c>
      <c r="E2422" s="68" t="s">
        <v>10984</v>
      </c>
    </row>
    <row r="2423" spans="1:5" ht="15">
      <c r="A2423" s="64">
        <v>2422</v>
      </c>
      <c r="B2423" s="65">
        <v>18058</v>
      </c>
      <c r="C2423" s="66" t="s">
        <v>10010</v>
      </c>
      <c r="D2423" s="67">
        <v>37</v>
      </c>
      <c r="E2423" s="68" t="s">
        <v>10993</v>
      </c>
    </row>
    <row r="2424" spans="1:5" ht="15">
      <c r="A2424" s="64">
        <v>2423</v>
      </c>
      <c r="B2424" s="65">
        <v>18715</v>
      </c>
      <c r="C2424" s="66" t="s">
        <v>11905</v>
      </c>
      <c r="D2424" s="67">
        <v>38</v>
      </c>
      <c r="E2424" s="68" t="s">
        <v>12518</v>
      </c>
    </row>
    <row r="2425" spans="1:5" ht="15">
      <c r="A2425" s="64">
        <v>2424</v>
      </c>
      <c r="B2425" s="65">
        <v>18971</v>
      </c>
      <c r="C2425" s="66" t="s">
        <v>11906</v>
      </c>
      <c r="D2425" s="67">
        <v>39</v>
      </c>
      <c r="E2425" s="68" t="s">
        <v>10986</v>
      </c>
    </row>
    <row r="2426" spans="1:5" ht="15">
      <c r="A2426" s="64">
        <v>2425</v>
      </c>
      <c r="B2426" s="65">
        <v>19034</v>
      </c>
      <c r="C2426" s="66" t="s">
        <v>11907</v>
      </c>
      <c r="D2426" s="67">
        <v>40</v>
      </c>
      <c r="E2426" s="68" t="s">
        <v>10986</v>
      </c>
    </row>
    <row r="2427" spans="1:5" ht="15">
      <c r="A2427" s="64">
        <v>2426</v>
      </c>
      <c r="B2427" s="65">
        <v>19328</v>
      </c>
      <c r="C2427" s="66" t="s">
        <v>11908</v>
      </c>
      <c r="D2427" s="67">
        <v>41</v>
      </c>
      <c r="E2427" s="68" t="s">
        <v>12644</v>
      </c>
    </row>
    <row r="2428" spans="1:5" ht="15">
      <c r="A2428" s="64">
        <v>2427</v>
      </c>
      <c r="B2428" s="65">
        <v>19707</v>
      </c>
      <c r="C2428" s="66" t="s">
        <v>11909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13341</v>
      </c>
      <c r="D2429" s="67">
        <v>43</v>
      </c>
      <c r="E2429" s="68" t="s">
        <v>15128</v>
      </c>
    </row>
    <row r="2430" spans="1:5" ht="15">
      <c r="A2430" s="64">
        <v>2429</v>
      </c>
      <c r="B2430" s="65">
        <v>11862</v>
      </c>
      <c r="C2430" s="66" t="s">
        <v>13342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13343</v>
      </c>
      <c r="D2431" s="67">
        <v>2</v>
      </c>
      <c r="E2431" s="68" t="s">
        <v>10984</v>
      </c>
    </row>
    <row r="2432" spans="1:5" ht="15">
      <c r="A2432" s="64">
        <v>2431</v>
      </c>
      <c r="B2432" s="65">
        <v>12428</v>
      </c>
      <c r="C2432" s="66" t="s">
        <v>13344</v>
      </c>
      <c r="D2432" s="67">
        <v>3</v>
      </c>
      <c r="E2432" s="68" t="s">
        <v>10984</v>
      </c>
    </row>
    <row r="2433" spans="1:5" ht="15">
      <c r="A2433" s="64">
        <v>2432</v>
      </c>
      <c r="B2433" s="65">
        <v>13538</v>
      </c>
      <c r="C2433" s="66" t="s">
        <v>13345</v>
      </c>
      <c r="D2433" s="67">
        <v>4</v>
      </c>
      <c r="E2433" s="68" t="s">
        <v>12518</v>
      </c>
    </row>
    <row r="2434" spans="1:5" ht="15">
      <c r="A2434" s="64">
        <v>2433</v>
      </c>
      <c r="B2434" s="65">
        <v>13608</v>
      </c>
      <c r="C2434" s="66" t="s">
        <v>13346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12757</v>
      </c>
      <c r="D2435" s="67">
        <v>6</v>
      </c>
      <c r="E2435" s="68" t="s">
        <v>10986</v>
      </c>
    </row>
    <row r="2436" spans="1:5" ht="15">
      <c r="A2436" s="64">
        <v>2435</v>
      </c>
      <c r="B2436" s="65">
        <v>13798</v>
      </c>
      <c r="C2436" s="66" t="s">
        <v>12758</v>
      </c>
      <c r="D2436" s="67">
        <v>7</v>
      </c>
      <c r="E2436" s="68" t="s">
        <v>12518</v>
      </c>
    </row>
    <row r="2437" spans="1:5" ht="15">
      <c r="A2437" s="64">
        <v>2436</v>
      </c>
      <c r="B2437" s="65">
        <v>13819</v>
      </c>
      <c r="C2437" s="66" t="s">
        <v>12759</v>
      </c>
      <c r="D2437" s="67">
        <v>8</v>
      </c>
      <c r="E2437" s="68" t="s">
        <v>12518</v>
      </c>
    </row>
    <row r="2438" spans="1:5" ht="15">
      <c r="A2438" s="64">
        <v>2437</v>
      </c>
      <c r="B2438" s="65">
        <v>13897</v>
      </c>
      <c r="C2438" s="66" t="s">
        <v>12760</v>
      </c>
      <c r="D2438" s="67">
        <v>9</v>
      </c>
      <c r="E2438" s="68" t="s">
        <v>12518</v>
      </c>
    </row>
    <row r="2439" spans="1:5" ht="15">
      <c r="A2439" s="64">
        <v>2438</v>
      </c>
      <c r="B2439" s="65">
        <v>14245</v>
      </c>
      <c r="C2439" s="66" t="s">
        <v>12761</v>
      </c>
      <c r="D2439" s="67">
        <v>10</v>
      </c>
      <c r="E2439" s="68" t="s">
        <v>12518</v>
      </c>
    </row>
    <row r="2440" spans="1:5" ht="15">
      <c r="A2440" s="64">
        <v>2439</v>
      </c>
      <c r="B2440" s="65">
        <v>15119</v>
      </c>
      <c r="C2440" s="66" t="s">
        <v>12762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12763</v>
      </c>
      <c r="D2441" s="67">
        <v>12</v>
      </c>
      <c r="E2441" s="68" t="s">
        <v>15131</v>
      </c>
    </row>
    <row r="2442" spans="1:5" ht="15">
      <c r="A2442" s="64">
        <v>2441</v>
      </c>
      <c r="B2442" s="65">
        <v>15426</v>
      </c>
      <c r="C2442" s="66" t="s">
        <v>12764</v>
      </c>
      <c r="D2442" s="67">
        <v>13</v>
      </c>
      <c r="E2442" s="68" t="s">
        <v>10984</v>
      </c>
    </row>
    <row r="2443" spans="1:5" ht="15">
      <c r="A2443" s="64">
        <v>2442</v>
      </c>
      <c r="B2443" s="65">
        <v>15902</v>
      </c>
      <c r="C2443" s="66" t="s">
        <v>12765</v>
      </c>
      <c r="D2443" s="67">
        <v>14</v>
      </c>
      <c r="E2443" s="68" t="s">
        <v>10986</v>
      </c>
    </row>
    <row r="2444" spans="1:5" ht="15">
      <c r="A2444" s="64">
        <v>2443</v>
      </c>
      <c r="B2444" s="65">
        <v>16320</v>
      </c>
      <c r="C2444" s="66" t="s">
        <v>12766</v>
      </c>
      <c r="D2444" s="67">
        <v>15</v>
      </c>
      <c r="E2444" s="68" t="s">
        <v>10980</v>
      </c>
    </row>
    <row r="2445" spans="1:5" ht="15">
      <c r="A2445" s="64">
        <v>2444</v>
      </c>
      <c r="B2445" s="65">
        <v>16369</v>
      </c>
      <c r="C2445" s="66" t="s">
        <v>12767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12768</v>
      </c>
      <c r="D2446" s="67">
        <v>17</v>
      </c>
      <c r="E2446" s="68" t="s">
        <v>10980</v>
      </c>
    </row>
    <row r="2447" spans="1:5" ht="15">
      <c r="A2447" s="64">
        <v>2446</v>
      </c>
      <c r="B2447" s="65">
        <v>17908</v>
      </c>
      <c r="C2447" s="66" t="s">
        <v>12769</v>
      </c>
      <c r="D2447" s="67">
        <v>18</v>
      </c>
      <c r="E2447" s="68" t="s">
        <v>13904</v>
      </c>
    </row>
    <row r="2448" spans="1:5" ht="15">
      <c r="A2448" s="64">
        <v>2447</v>
      </c>
      <c r="B2448" s="65">
        <v>18224</v>
      </c>
      <c r="C2448" s="66" t="s">
        <v>12770</v>
      </c>
      <c r="D2448" s="67">
        <v>19</v>
      </c>
      <c r="E2448" s="68" t="s">
        <v>10984</v>
      </c>
    </row>
    <row r="2449" spans="1:5" ht="15">
      <c r="A2449" s="64">
        <v>2448</v>
      </c>
      <c r="B2449" s="65">
        <v>18380</v>
      </c>
      <c r="C2449" s="66" t="s">
        <v>12771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12772</v>
      </c>
      <c r="D2450" s="67">
        <v>21</v>
      </c>
      <c r="E2450" s="68" t="s">
        <v>10980</v>
      </c>
    </row>
    <row r="2451" spans="1:5" ht="15">
      <c r="A2451" s="64">
        <v>2450</v>
      </c>
      <c r="B2451" s="65">
        <v>19268</v>
      </c>
      <c r="C2451" s="66" t="s">
        <v>12773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12774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12775</v>
      </c>
      <c r="D2453" s="67">
        <v>24</v>
      </c>
      <c r="E2453" s="68" t="s">
        <v>10984</v>
      </c>
    </row>
    <row r="2454" spans="1:5" ht="15">
      <c r="A2454" s="64">
        <v>2453</v>
      </c>
      <c r="B2454" s="65">
        <v>19646</v>
      </c>
      <c r="C2454" s="66" t="s">
        <v>12776</v>
      </c>
      <c r="D2454" s="67">
        <v>25</v>
      </c>
      <c r="E2454" s="68" t="s">
        <v>10984</v>
      </c>
    </row>
    <row r="2455" spans="1:5" ht="15">
      <c r="A2455" s="64">
        <v>2454</v>
      </c>
      <c r="B2455" s="65">
        <v>12097</v>
      </c>
      <c r="C2455" s="70" t="s">
        <v>12777</v>
      </c>
      <c r="D2455" s="67">
        <v>1</v>
      </c>
      <c r="E2455" s="68" t="s">
        <v>10986</v>
      </c>
    </row>
    <row r="2456" spans="1:5" ht="15">
      <c r="A2456" s="64">
        <v>2455</v>
      </c>
      <c r="B2456" s="65">
        <v>12823</v>
      </c>
      <c r="C2456" s="66" t="s">
        <v>12778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12779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12780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11951</v>
      </c>
      <c r="D2459" s="67">
        <v>5</v>
      </c>
      <c r="E2459" s="68" t="s">
        <v>11268</v>
      </c>
    </row>
    <row r="2460" spans="1:5" ht="15">
      <c r="A2460" s="64">
        <v>2459</v>
      </c>
      <c r="B2460" s="65">
        <v>14031</v>
      </c>
      <c r="C2460" s="66" t="s">
        <v>11952</v>
      </c>
      <c r="D2460" s="67">
        <v>6</v>
      </c>
      <c r="E2460" s="68" t="s">
        <v>10944</v>
      </c>
    </row>
    <row r="2461" spans="1:5" ht="15">
      <c r="A2461" s="64">
        <v>2460</v>
      </c>
      <c r="B2461" s="65">
        <v>14257</v>
      </c>
      <c r="C2461" s="66" t="s">
        <v>11953</v>
      </c>
      <c r="D2461" s="67">
        <v>7</v>
      </c>
      <c r="E2461" s="68" t="s">
        <v>10946</v>
      </c>
    </row>
    <row r="2462" spans="1:5" ht="15">
      <c r="A2462" s="64">
        <v>2461</v>
      </c>
      <c r="B2462" s="65">
        <v>14259</v>
      </c>
      <c r="C2462" s="66" t="s">
        <v>11954</v>
      </c>
      <c r="D2462" s="67">
        <v>8</v>
      </c>
      <c r="E2462" s="68" t="s">
        <v>10993</v>
      </c>
    </row>
    <row r="2463" spans="1:5" ht="15">
      <c r="A2463" s="64">
        <v>2462</v>
      </c>
      <c r="B2463" s="65">
        <v>14666</v>
      </c>
      <c r="C2463" s="66" t="s">
        <v>11955</v>
      </c>
      <c r="D2463" s="67">
        <v>9</v>
      </c>
      <c r="E2463" s="68" t="s">
        <v>10946</v>
      </c>
    </row>
    <row r="2464" spans="1:5" ht="15">
      <c r="A2464" s="64">
        <v>2463</v>
      </c>
      <c r="B2464" s="65">
        <v>15404</v>
      </c>
      <c r="C2464" s="66" t="s">
        <v>11956</v>
      </c>
      <c r="D2464" s="67">
        <v>10</v>
      </c>
      <c r="E2464" s="68" t="s">
        <v>10986</v>
      </c>
    </row>
    <row r="2465" spans="1:5" ht="15">
      <c r="A2465" s="64">
        <v>2464</v>
      </c>
      <c r="B2465" s="65">
        <v>15553</v>
      </c>
      <c r="C2465" s="66" t="s">
        <v>11957</v>
      </c>
      <c r="D2465" s="67">
        <v>11</v>
      </c>
      <c r="E2465" s="68" t="s">
        <v>10946</v>
      </c>
    </row>
    <row r="2466" spans="1:5" ht="15">
      <c r="A2466" s="64">
        <v>2465</v>
      </c>
      <c r="B2466" s="65">
        <v>15693</v>
      </c>
      <c r="C2466" s="66" t="s">
        <v>11958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11959</v>
      </c>
      <c r="D2467" s="67">
        <v>13</v>
      </c>
      <c r="E2467" s="68" t="s">
        <v>12473</v>
      </c>
    </row>
    <row r="2468" spans="1:5" ht="15">
      <c r="A2468" s="64">
        <v>2467</v>
      </c>
      <c r="B2468" s="65">
        <v>15822</v>
      </c>
      <c r="C2468" s="66" t="s">
        <v>11960</v>
      </c>
      <c r="D2468" s="67">
        <v>14</v>
      </c>
      <c r="E2468" s="68" t="s">
        <v>10991</v>
      </c>
    </row>
    <row r="2469" spans="1:5" ht="15">
      <c r="A2469" s="64">
        <v>2468</v>
      </c>
      <c r="B2469" s="65">
        <v>15878</v>
      </c>
      <c r="C2469" s="66" t="s">
        <v>11961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12784</v>
      </c>
      <c r="D2470" s="67">
        <v>16</v>
      </c>
      <c r="E2470" s="68" t="s">
        <v>10978</v>
      </c>
    </row>
    <row r="2471" spans="1:5" ht="15">
      <c r="A2471" s="64">
        <v>2470</v>
      </c>
      <c r="B2471" s="65">
        <v>16085</v>
      </c>
      <c r="C2471" s="66" t="s">
        <v>12785</v>
      </c>
      <c r="D2471" s="67">
        <v>17</v>
      </c>
      <c r="E2471" s="68" t="s">
        <v>10993</v>
      </c>
    </row>
    <row r="2472" spans="1:5" ht="15">
      <c r="A2472" s="64">
        <v>2471</v>
      </c>
      <c r="B2472" s="65">
        <v>16273</v>
      </c>
      <c r="C2472" s="66" t="s">
        <v>12786</v>
      </c>
      <c r="D2472" s="67">
        <v>18</v>
      </c>
      <c r="E2472" s="68" t="s">
        <v>10986</v>
      </c>
    </row>
    <row r="2473" spans="1:5" ht="15">
      <c r="A2473" s="64">
        <v>2472</v>
      </c>
      <c r="B2473" s="65">
        <v>16661</v>
      </c>
      <c r="C2473" s="66" t="s">
        <v>12787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12788</v>
      </c>
      <c r="D2474" s="67">
        <v>20</v>
      </c>
      <c r="E2474" s="68" t="s">
        <v>10978</v>
      </c>
    </row>
    <row r="2475" spans="1:5" ht="15">
      <c r="A2475" s="64">
        <v>2474</v>
      </c>
      <c r="B2475" s="65">
        <v>17610</v>
      </c>
      <c r="C2475" s="66" t="s">
        <v>12789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12790</v>
      </c>
      <c r="D2476" s="67">
        <v>22</v>
      </c>
      <c r="E2476" s="68" t="s">
        <v>10978</v>
      </c>
    </row>
    <row r="2477" spans="1:5" ht="15">
      <c r="A2477" s="64">
        <v>2476</v>
      </c>
      <c r="B2477" s="65">
        <v>19238</v>
      </c>
      <c r="C2477" s="66" t="s">
        <v>12791</v>
      </c>
      <c r="D2477" s="67">
        <v>23</v>
      </c>
      <c r="E2477" s="68" t="s">
        <v>10999</v>
      </c>
    </row>
    <row r="2478" spans="1:5" ht="15">
      <c r="A2478" s="64">
        <v>2477</v>
      </c>
      <c r="B2478" s="65">
        <v>19921</v>
      </c>
      <c r="C2478" s="66" t="s">
        <v>12792</v>
      </c>
      <c r="D2478" s="67">
        <v>24</v>
      </c>
      <c r="E2478" s="68" t="s">
        <v>10944</v>
      </c>
    </row>
    <row r="2479" spans="1:5" ht="15">
      <c r="A2479" s="64">
        <v>2478</v>
      </c>
      <c r="B2479" s="65">
        <v>12445</v>
      </c>
      <c r="C2479" s="66" t="s">
        <v>12793</v>
      </c>
      <c r="D2479" s="67">
        <v>1</v>
      </c>
      <c r="E2479" s="68" t="s">
        <v>10986</v>
      </c>
    </row>
    <row r="2480" spans="1:5" ht="15">
      <c r="A2480" s="64">
        <v>2479</v>
      </c>
      <c r="B2480" s="65">
        <v>15331</v>
      </c>
      <c r="C2480" s="66" t="s">
        <v>12794</v>
      </c>
      <c r="D2480" s="67">
        <v>2</v>
      </c>
      <c r="E2480" s="68" t="s">
        <v>10984</v>
      </c>
    </row>
    <row r="2481" spans="1:5" ht="15">
      <c r="A2481" s="64">
        <v>2480</v>
      </c>
      <c r="B2481" s="65">
        <v>17172</v>
      </c>
      <c r="C2481" s="66" t="s">
        <v>12795</v>
      </c>
      <c r="D2481" s="67">
        <v>3</v>
      </c>
      <c r="E2481" s="68" t="s">
        <v>15128</v>
      </c>
    </row>
    <row r="2482" spans="1:5" ht="15">
      <c r="A2482" s="64">
        <v>2481</v>
      </c>
      <c r="B2482" s="65">
        <v>17200</v>
      </c>
      <c r="C2482" s="66" t="s">
        <v>12796</v>
      </c>
      <c r="D2482" s="67">
        <v>4</v>
      </c>
      <c r="E2482" s="68" t="s">
        <v>10984</v>
      </c>
    </row>
    <row r="2483" spans="1:5" ht="15">
      <c r="A2483" s="64">
        <v>2482</v>
      </c>
      <c r="B2483" s="65">
        <v>17945</v>
      </c>
      <c r="C2483" s="66" t="s">
        <v>12797</v>
      </c>
      <c r="D2483" s="67">
        <v>5</v>
      </c>
      <c r="E2483" s="68" t="s">
        <v>10980</v>
      </c>
    </row>
    <row r="2484" spans="1:5" ht="15">
      <c r="A2484" s="64">
        <v>2483</v>
      </c>
      <c r="B2484" s="65">
        <v>18239</v>
      </c>
      <c r="C2484" s="66" t="s">
        <v>12798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12799</v>
      </c>
      <c r="D2485" s="67">
        <v>7</v>
      </c>
      <c r="E2485" s="68" t="s">
        <v>10982</v>
      </c>
    </row>
    <row r="2486" spans="1:5" ht="15">
      <c r="A2486" s="64">
        <v>2485</v>
      </c>
      <c r="B2486" s="65">
        <v>19713</v>
      </c>
      <c r="C2486" s="66" t="s">
        <v>12800</v>
      </c>
      <c r="D2486" s="67">
        <v>8</v>
      </c>
      <c r="E2486" s="68" t="s">
        <v>13904</v>
      </c>
    </row>
    <row r="2487" spans="1:5" ht="15">
      <c r="A2487" s="64">
        <v>2486</v>
      </c>
      <c r="B2487" s="65">
        <v>10899</v>
      </c>
      <c r="C2487" s="66" t="s">
        <v>12801</v>
      </c>
      <c r="D2487" s="67">
        <v>1</v>
      </c>
      <c r="E2487" s="68" t="s">
        <v>12518</v>
      </c>
    </row>
    <row r="2488" spans="1:5" ht="15">
      <c r="A2488" s="64">
        <v>2487</v>
      </c>
      <c r="B2488" s="65">
        <v>11761</v>
      </c>
      <c r="C2488" s="66" t="s">
        <v>12802</v>
      </c>
      <c r="D2488" s="67">
        <v>2</v>
      </c>
      <c r="E2488" s="68" t="s">
        <v>10984</v>
      </c>
    </row>
    <row r="2489" spans="1:5" ht="15">
      <c r="A2489" s="64">
        <v>2488</v>
      </c>
      <c r="B2489" s="65">
        <v>12005</v>
      </c>
      <c r="C2489" s="66" t="s">
        <v>12803</v>
      </c>
      <c r="D2489" s="67">
        <v>3</v>
      </c>
      <c r="E2489" s="68" t="s">
        <v>10984</v>
      </c>
    </row>
    <row r="2490" spans="1:5" ht="15">
      <c r="A2490" s="64">
        <v>2489</v>
      </c>
      <c r="B2490" s="65">
        <v>12006</v>
      </c>
      <c r="C2490" s="66" t="s">
        <v>12804</v>
      </c>
      <c r="D2490" s="67">
        <v>4</v>
      </c>
      <c r="E2490" s="68" t="s">
        <v>10980</v>
      </c>
    </row>
    <row r="2491" spans="1:5" ht="15">
      <c r="A2491" s="64">
        <v>2490</v>
      </c>
      <c r="B2491" s="65">
        <v>12216</v>
      </c>
      <c r="C2491" s="70" t="s">
        <v>11396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11397</v>
      </c>
      <c r="D2492" s="67">
        <v>6</v>
      </c>
      <c r="E2492" s="68" t="s">
        <v>10986</v>
      </c>
    </row>
    <row r="2493" spans="1:5" ht="15">
      <c r="A2493" s="64">
        <v>2492</v>
      </c>
      <c r="B2493" s="65">
        <v>12374</v>
      </c>
      <c r="C2493" s="66" t="s">
        <v>11398</v>
      </c>
      <c r="D2493" s="67">
        <v>7</v>
      </c>
      <c r="E2493" s="68" t="s">
        <v>10986</v>
      </c>
    </row>
    <row r="2494" spans="1:5" ht="15">
      <c r="A2494" s="64">
        <v>2493</v>
      </c>
      <c r="B2494" s="65">
        <v>12650</v>
      </c>
      <c r="C2494" s="66" t="s">
        <v>11399</v>
      </c>
      <c r="D2494" s="67">
        <v>8</v>
      </c>
      <c r="E2494" s="68" t="s">
        <v>12041</v>
      </c>
    </row>
    <row r="2495" spans="1:5" ht="15">
      <c r="A2495" s="64">
        <v>2494</v>
      </c>
      <c r="B2495" s="65">
        <v>14936</v>
      </c>
      <c r="C2495" s="66" t="s">
        <v>11974</v>
      </c>
      <c r="D2495" s="67">
        <v>10</v>
      </c>
      <c r="E2495" s="68" t="s">
        <v>12518</v>
      </c>
    </row>
    <row r="2496" spans="1:5" ht="15">
      <c r="A2496" s="64">
        <v>2495</v>
      </c>
      <c r="B2496" s="65">
        <v>16529</v>
      </c>
      <c r="C2496" s="66" t="s">
        <v>11975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13402</v>
      </c>
      <c r="D2497" s="67">
        <v>12</v>
      </c>
      <c r="E2497" s="68" t="s">
        <v>12518</v>
      </c>
    </row>
    <row r="2498" spans="1:5" ht="15">
      <c r="A2498" s="64">
        <v>2497</v>
      </c>
      <c r="B2498" s="65">
        <v>18121</v>
      </c>
      <c r="C2498" s="66" t="s">
        <v>13403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13404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13405</v>
      </c>
      <c r="D2500" s="67">
        <v>1</v>
      </c>
      <c r="E2500" s="68" t="s">
        <v>15128</v>
      </c>
    </row>
    <row r="2501" spans="1:5" ht="15">
      <c r="A2501" s="64">
        <v>2500</v>
      </c>
      <c r="B2501" s="65">
        <v>13796</v>
      </c>
      <c r="C2501" s="70" t="s">
        <v>13406</v>
      </c>
      <c r="D2501" s="67">
        <v>2</v>
      </c>
      <c r="E2501" s="68" t="s">
        <v>13937</v>
      </c>
    </row>
    <row r="2502" spans="1:5" ht="15">
      <c r="A2502" s="64">
        <v>2501</v>
      </c>
      <c r="B2502" s="65">
        <v>16435</v>
      </c>
      <c r="C2502" s="70" t="s">
        <v>13407</v>
      </c>
      <c r="D2502" s="67">
        <v>3</v>
      </c>
      <c r="E2502" s="68" t="s">
        <v>13408</v>
      </c>
    </row>
    <row r="2503" spans="1:5" ht="15">
      <c r="A2503" s="64">
        <v>2502</v>
      </c>
      <c r="B2503" s="65">
        <v>16773</v>
      </c>
      <c r="C2503" s="66" t="s">
        <v>13409</v>
      </c>
      <c r="D2503" s="67">
        <v>4</v>
      </c>
      <c r="E2503" s="68" t="s">
        <v>15131</v>
      </c>
    </row>
    <row r="2504" spans="1:5" ht="15">
      <c r="A2504" s="64">
        <v>2503</v>
      </c>
      <c r="B2504" s="65">
        <v>18528</v>
      </c>
      <c r="C2504" s="66" t="s">
        <v>13410</v>
      </c>
      <c r="D2504" s="67">
        <v>5</v>
      </c>
      <c r="E2504" s="68" t="s">
        <v>10991</v>
      </c>
    </row>
    <row r="2505" spans="1:5" ht="15">
      <c r="A2505" s="64">
        <v>2504</v>
      </c>
      <c r="B2505" s="65">
        <v>19204</v>
      </c>
      <c r="C2505" s="66" t="s">
        <v>13411</v>
      </c>
      <c r="D2505" s="67">
        <v>6</v>
      </c>
      <c r="E2505" s="68" t="s">
        <v>10991</v>
      </c>
    </row>
    <row r="2506" spans="1:5" ht="15">
      <c r="A2506" s="64">
        <v>2505</v>
      </c>
      <c r="B2506" s="65">
        <v>11359</v>
      </c>
      <c r="C2506" s="66" t="s">
        <v>13412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13413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13414</v>
      </c>
      <c r="D2508" s="67">
        <v>9</v>
      </c>
      <c r="E2508" s="68" t="s">
        <v>10984</v>
      </c>
    </row>
    <row r="2509" spans="1:5" ht="15">
      <c r="A2509" s="64">
        <v>2508</v>
      </c>
      <c r="B2509" s="65">
        <v>12002</v>
      </c>
      <c r="C2509" s="66" t="s">
        <v>10270</v>
      </c>
      <c r="D2509" s="67">
        <v>10</v>
      </c>
      <c r="E2509" s="68" t="s">
        <v>10980</v>
      </c>
    </row>
    <row r="2510" spans="1:5" ht="15">
      <c r="A2510" s="64">
        <v>2509</v>
      </c>
      <c r="B2510" s="65">
        <v>13365</v>
      </c>
      <c r="C2510" s="66" t="s">
        <v>13415</v>
      </c>
      <c r="D2510" s="67">
        <v>11</v>
      </c>
      <c r="E2510" s="68" t="s">
        <v>10991</v>
      </c>
    </row>
    <row r="2511" spans="1:5" ht="15">
      <c r="A2511" s="64">
        <v>2510</v>
      </c>
      <c r="B2511" s="65">
        <v>13366</v>
      </c>
      <c r="C2511" s="66" t="s">
        <v>13416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13417</v>
      </c>
      <c r="D2512" s="67">
        <v>13</v>
      </c>
      <c r="E2512" s="68" t="s">
        <v>10980</v>
      </c>
    </row>
    <row r="2513" spans="1:5" ht="15">
      <c r="A2513" s="64">
        <v>2512</v>
      </c>
      <c r="B2513" s="65">
        <v>14269</v>
      </c>
      <c r="C2513" s="66" t="s">
        <v>13418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13419</v>
      </c>
      <c r="D2514" s="67">
        <v>15</v>
      </c>
      <c r="E2514" s="68" t="s">
        <v>12518</v>
      </c>
    </row>
    <row r="2515" spans="1:5" ht="15">
      <c r="A2515" s="64">
        <v>2514</v>
      </c>
      <c r="B2515" s="65">
        <v>14831</v>
      </c>
      <c r="C2515" s="70" t="s">
        <v>13420</v>
      </c>
      <c r="D2515" s="67">
        <v>16</v>
      </c>
      <c r="E2515" s="68" t="s">
        <v>10980</v>
      </c>
    </row>
    <row r="2516" spans="1:5" ht="15">
      <c r="A2516" s="64">
        <v>2515</v>
      </c>
      <c r="B2516" s="65">
        <v>15385</v>
      </c>
      <c r="C2516" s="66" t="s">
        <v>13421</v>
      </c>
      <c r="D2516" s="67">
        <v>17</v>
      </c>
      <c r="E2516" s="68" t="s">
        <v>10986</v>
      </c>
    </row>
    <row r="2517" spans="1:5" ht="15">
      <c r="A2517" s="64">
        <v>2516</v>
      </c>
      <c r="B2517" s="65">
        <v>15442</v>
      </c>
      <c r="C2517" s="66" t="s">
        <v>13422</v>
      </c>
      <c r="D2517" s="67">
        <v>18</v>
      </c>
      <c r="E2517" s="68" t="s">
        <v>15128</v>
      </c>
    </row>
    <row r="2518" spans="1:5" ht="15">
      <c r="A2518" s="64">
        <v>2517</v>
      </c>
      <c r="B2518" s="65">
        <v>15468</v>
      </c>
      <c r="C2518" s="66" t="s">
        <v>13423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13424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13425</v>
      </c>
      <c r="D2520" s="67">
        <v>21</v>
      </c>
      <c r="E2520" s="68" t="s">
        <v>10991</v>
      </c>
    </row>
    <row r="2521" spans="1:5" ht="15">
      <c r="A2521" s="64">
        <v>2520</v>
      </c>
      <c r="B2521" s="65">
        <v>16059</v>
      </c>
      <c r="C2521" s="66" t="s">
        <v>13426</v>
      </c>
      <c r="D2521" s="67">
        <v>22</v>
      </c>
      <c r="E2521" s="68" t="s">
        <v>12518</v>
      </c>
    </row>
    <row r="2522" spans="1:5" ht="15">
      <c r="A2522" s="64">
        <v>2521</v>
      </c>
      <c r="B2522" s="65">
        <v>16602</v>
      </c>
      <c r="C2522" s="66" t="s">
        <v>13427</v>
      </c>
      <c r="D2522" s="67">
        <v>23</v>
      </c>
      <c r="E2522" s="68" t="s">
        <v>10986</v>
      </c>
    </row>
    <row r="2523" spans="1:5" ht="15">
      <c r="A2523" s="64">
        <v>2522</v>
      </c>
      <c r="B2523" s="65">
        <v>16606</v>
      </c>
      <c r="C2523" s="66" t="s">
        <v>13428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13429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13430</v>
      </c>
      <c r="D2525" s="67">
        <v>26</v>
      </c>
      <c r="E2525" s="68" t="s">
        <v>10986</v>
      </c>
    </row>
    <row r="2526" spans="1:5" ht="15">
      <c r="A2526" s="64">
        <v>2525</v>
      </c>
      <c r="B2526" s="65">
        <v>18384</v>
      </c>
      <c r="C2526" s="66" t="s">
        <v>13431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13432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13433</v>
      </c>
      <c r="D2528" s="67">
        <v>29</v>
      </c>
      <c r="E2528" s="68" t="s">
        <v>10986</v>
      </c>
    </row>
    <row r="2529" spans="1:5" ht="15">
      <c r="A2529" s="64">
        <v>2528</v>
      </c>
      <c r="B2529" s="65">
        <v>19593</v>
      </c>
      <c r="C2529" s="66" t="s">
        <v>13434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13435</v>
      </c>
      <c r="D2530" s="67">
        <v>31</v>
      </c>
      <c r="E2530" s="68" t="s">
        <v>10986</v>
      </c>
    </row>
    <row r="2531" spans="1:5" ht="15">
      <c r="A2531" s="64">
        <v>2530</v>
      </c>
      <c r="B2531" s="65">
        <v>11536</v>
      </c>
      <c r="C2531" s="66" t="s">
        <v>13436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13437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13438</v>
      </c>
      <c r="D2533" s="67">
        <v>34</v>
      </c>
      <c r="E2533" s="68" t="s">
        <v>12518</v>
      </c>
    </row>
    <row r="2534" spans="1:5" ht="15">
      <c r="A2534" s="64">
        <v>2533</v>
      </c>
      <c r="B2534" s="65">
        <v>18644</v>
      </c>
      <c r="C2534" s="66" t="s">
        <v>13439</v>
      </c>
      <c r="D2534" s="67">
        <v>35</v>
      </c>
      <c r="E2534" s="68" t="s">
        <v>10984</v>
      </c>
    </row>
    <row r="2535" spans="1:5" ht="15">
      <c r="A2535" s="64">
        <v>2534</v>
      </c>
      <c r="B2535" s="65">
        <v>18751</v>
      </c>
      <c r="C2535" s="66" t="s">
        <v>13440</v>
      </c>
      <c r="D2535" s="67">
        <v>36</v>
      </c>
      <c r="E2535" s="68" t="s">
        <v>10986</v>
      </c>
    </row>
    <row r="2536" spans="1:5" ht="15">
      <c r="A2536" s="64">
        <v>2535</v>
      </c>
      <c r="B2536" s="65">
        <v>18755</v>
      </c>
      <c r="C2536" s="66" t="s">
        <v>13441</v>
      </c>
      <c r="D2536" s="67">
        <v>37</v>
      </c>
      <c r="E2536" s="68" t="s">
        <v>10986</v>
      </c>
    </row>
    <row r="2537" spans="1:5" ht="15">
      <c r="A2537" s="64">
        <v>2536</v>
      </c>
      <c r="B2537" s="65">
        <v>19371</v>
      </c>
      <c r="C2537" s="66" t="s">
        <v>13442</v>
      </c>
      <c r="D2537" s="67">
        <v>38</v>
      </c>
      <c r="E2537" s="68" t="s">
        <v>10999</v>
      </c>
    </row>
    <row r="2538" spans="1:5" ht="15">
      <c r="A2538" s="64">
        <v>2537</v>
      </c>
      <c r="B2538" s="65">
        <v>10346</v>
      </c>
      <c r="C2538" s="66" t="s">
        <v>13443</v>
      </c>
      <c r="D2538" s="67">
        <v>39</v>
      </c>
      <c r="E2538" s="68" t="s">
        <v>10986</v>
      </c>
    </row>
    <row r="2539" spans="1:5" ht="15">
      <c r="A2539" s="64">
        <v>2538</v>
      </c>
      <c r="B2539" s="65">
        <v>11427</v>
      </c>
      <c r="C2539" s="66" t="s">
        <v>13444</v>
      </c>
      <c r="D2539" s="67">
        <v>40</v>
      </c>
      <c r="E2539" s="68" t="s">
        <v>15128</v>
      </c>
    </row>
    <row r="2540" spans="1:5" ht="15">
      <c r="A2540" s="64">
        <v>2539</v>
      </c>
      <c r="B2540" s="65">
        <v>11431</v>
      </c>
      <c r="C2540" s="66" t="s">
        <v>13445</v>
      </c>
      <c r="D2540" s="67">
        <v>41</v>
      </c>
      <c r="E2540" s="68" t="s">
        <v>12518</v>
      </c>
    </row>
    <row r="2541" spans="1:5" ht="15">
      <c r="A2541" s="64">
        <v>2540</v>
      </c>
      <c r="B2541" s="65">
        <v>11552</v>
      </c>
      <c r="C2541" s="66" t="s">
        <v>13446</v>
      </c>
      <c r="D2541" s="67">
        <v>42</v>
      </c>
      <c r="E2541" s="68" t="s">
        <v>10980</v>
      </c>
    </row>
    <row r="2542" spans="1:5" ht="15">
      <c r="A2542" s="64">
        <v>2541</v>
      </c>
      <c r="B2542" s="65">
        <v>12062</v>
      </c>
      <c r="C2542" s="66" t="s">
        <v>13447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13448</v>
      </c>
      <c r="D2543" s="67">
        <v>44</v>
      </c>
      <c r="E2543" s="68" t="s">
        <v>12518</v>
      </c>
    </row>
    <row r="2544" spans="1:5" ht="15">
      <c r="A2544" s="64">
        <v>2543</v>
      </c>
      <c r="B2544" s="65">
        <v>15412</v>
      </c>
      <c r="C2544" s="66" t="s">
        <v>13449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13450</v>
      </c>
      <c r="D2545" s="67">
        <v>46</v>
      </c>
      <c r="E2545" s="68" t="s">
        <v>10980</v>
      </c>
    </row>
    <row r="2546" spans="1:5" ht="15">
      <c r="A2546" s="64">
        <v>2545</v>
      </c>
      <c r="B2546" s="65">
        <v>11690</v>
      </c>
      <c r="C2546" s="66" t="s">
        <v>13451</v>
      </c>
      <c r="D2546" s="67">
        <v>1</v>
      </c>
      <c r="E2546" s="68" t="s">
        <v>10980</v>
      </c>
    </row>
    <row r="2547" spans="1:5" ht="15">
      <c r="A2547" s="64">
        <v>2546</v>
      </c>
      <c r="B2547" s="65">
        <v>12050</v>
      </c>
      <c r="C2547" s="66" t="s">
        <v>13452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13453</v>
      </c>
      <c r="D2548" s="67">
        <v>3</v>
      </c>
      <c r="E2548" s="68" t="s">
        <v>10944</v>
      </c>
    </row>
    <row r="2549" spans="1:5" ht="15">
      <c r="A2549" s="64">
        <v>2548</v>
      </c>
      <c r="B2549" s="65">
        <v>12948</v>
      </c>
      <c r="C2549" s="66" t="s">
        <v>13454</v>
      </c>
      <c r="D2549" s="67">
        <v>4</v>
      </c>
      <c r="E2549" s="68" t="s">
        <v>10978</v>
      </c>
    </row>
    <row r="2550" spans="1:5" ht="15">
      <c r="A2550" s="64">
        <v>2549</v>
      </c>
      <c r="B2550" s="65">
        <v>14433</v>
      </c>
      <c r="C2550" s="66" t="s">
        <v>14808</v>
      </c>
      <c r="D2550" s="67">
        <v>5</v>
      </c>
      <c r="E2550" s="68" t="s">
        <v>10986</v>
      </c>
    </row>
    <row r="2551" spans="1:5" ht="15">
      <c r="A2551" s="64">
        <v>2550</v>
      </c>
      <c r="B2551" s="65">
        <v>14912</v>
      </c>
      <c r="C2551" s="66" t="s">
        <v>14809</v>
      </c>
      <c r="D2551" s="67">
        <v>6</v>
      </c>
      <c r="E2551" s="68" t="s">
        <v>10944</v>
      </c>
    </row>
    <row r="2552" spans="1:5" ht="15">
      <c r="A2552" s="64">
        <v>2551</v>
      </c>
      <c r="B2552" s="65">
        <v>15726</v>
      </c>
      <c r="C2552" s="66" t="s">
        <v>14810</v>
      </c>
      <c r="D2552" s="67">
        <v>7</v>
      </c>
      <c r="E2552" s="68" t="s">
        <v>10944</v>
      </c>
    </row>
    <row r="2553" spans="1:5" ht="15">
      <c r="A2553" s="64">
        <v>2552</v>
      </c>
      <c r="B2553" s="65">
        <v>16063</v>
      </c>
      <c r="C2553" s="66" t="s">
        <v>14811</v>
      </c>
      <c r="D2553" s="67">
        <v>8</v>
      </c>
      <c r="E2553" s="68" t="s">
        <v>10999</v>
      </c>
    </row>
    <row r="2554" spans="1:5" ht="15">
      <c r="A2554" s="64">
        <v>2553</v>
      </c>
      <c r="B2554" s="65">
        <v>16314</v>
      </c>
      <c r="C2554" s="66" t="s">
        <v>14812</v>
      </c>
      <c r="D2554" s="67">
        <v>9</v>
      </c>
      <c r="E2554" s="68" t="s">
        <v>13908</v>
      </c>
    </row>
    <row r="2555" spans="1:5" ht="15">
      <c r="A2555" s="64">
        <v>2554</v>
      </c>
      <c r="B2555" s="65">
        <v>17004</v>
      </c>
      <c r="C2555" s="66" t="s">
        <v>14813</v>
      </c>
      <c r="D2555" s="67">
        <v>10</v>
      </c>
      <c r="E2555" s="68" t="s">
        <v>10982</v>
      </c>
    </row>
    <row r="2556" spans="1:5" ht="15">
      <c r="A2556" s="64">
        <v>2555</v>
      </c>
      <c r="B2556" s="65">
        <v>17182</v>
      </c>
      <c r="C2556" s="66" t="s">
        <v>14814</v>
      </c>
      <c r="D2556" s="67">
        <v>11</v>
      </c>
      <c r="E2556" s="68" t="s">
        <v>10980</v>
      </c>
    </row>
    <row r="2557" spans="1:5" ht="15">
      <c r="A2557" s="64">
        <v>2556</v>
      </c>
      <c r="B2557" s="65">
        <v>17420</v>
      </c>
      <c r="C2557" s="70" t="s">
        <v>14815</v>
      </c>
      <c r="D2557" s="67">
        <v>12</v>
      </c>
      <c r="E2557" s="68" t="s">
        <v>10982</v>
      </c>
    </row>
    <row r="2558" spans="1:5" ht="15">
      <c r="A2558" s="64">
        <v>2557</v>
      </c>
      <c r="B2558" s="65">
        <v>17434</v>
      </c>
      <c r="C2558" s="66" t="s">
        <v>14816</v>
      </c>
      <c r="D2558" s="67">
        <v>13</v>
      </c>
      <c r="E2558" s="68" t="s">
        <v>10999</v>
      </c>
    </row>
    <row r="2559" spans="1:5" ht="15">
      <c r="A2559" s="64">
        <v>2558</v>
      </c>
      <c r="B2559" s="65">
        <v>17644</v>
      </c>
      <c r="C2559" s="66" t="s">
        <v>11509</v>
      </c>
      <c r="D2559" s="67">
        <v>14</v>
      </c>
      <c r="E2559" s="68" t="s">
        <v>10999</v>
      </c>
    </row>
    <row r="2560" spans="1:5" ht="15">
      <c r="A2560" s="64">
        <v>2559</v>
      </c>
      <c r="B2560" s="65">
        <v>17753</v>
      </c>
      <c r="C2560" s="66" t="s">
        <v>12920</v>
      </c>
      <c r="D2560" s="67">
        <v>15</v>
      </c>
      <c r="E2560" s="68" t="s">
        <v>10982</v>
      </c>
    </row>
    <row r="2561" spans="1:5" ht="15">
      <c r="A2561" s="64">
        <v>2560</v>
      </c>
      <c r="B2561" s="65">
        <v>17975</v>
      </c>
      <c r="C2561" s="66" t="s">
        <v>12921</v>
      </c>
      <c r="D2561" s="67">
        <v>16</v>
      </c>
      <c r="E2561" s="68" t="s">
        <v>10999</v>
      </c>
    </row>
    <row r="2562" spans="1:5" ht="15">
      <c r="A2562" s="64">
        <v>2561</v>
      </c>
      <c r="B2562" s="65">
        <v>18418</v>
      </c>
      <c r="C2562" s="66" t="s">
        <v>12922</v>
      </c>
      <c r="D2562" s="67">
        <v>17</v>
      </c>
      <c r="E2562" s="68" t="s">
        <v>10999</v>
      </c>
    </row>
    <row r="2563" spans="1:5" ht="15">
      <c r="A2563" s="64">
        <v>2562</v>
      </c>
      <c r="B2563" s="65">
        <v>18667</v>
      </c>
      <c r="C2563" s="66" t="s">
        <v>12923</v>
      </c>
      <c r="D2563" s="67">
        <v>18</v>
      </c>
      <c r="E2563" s="68" t="s">
        <v>10982</v>
      </c>
    </row>
    <row r="2564" spans="1:5" ht="15">
      <c r="A2564" s="64">
        <v>2563</v>
      </c>
      <c r="B2564" s="65">
        <v>18783</v>
      </c>
      <c r="C2564" s="66" t="s">
        <v>12924</v>
      </c>
      <c r="D2564" s="67">
        <v>19</v>
      </c>
      <c r="E2564" s="68" t="s">
        <v>10976</v>
      </c>
    </row>
    <row r="2565" spans="1:5" ht="15">
      <c r="A2565" s="64">
        <v>2564</v>
      </c>
      <c r="B2565" s="65">
        <v>18786</v>
      </c>
      <c r="C2565" s="66" t="s">
        <v>12925</v>
      </c>
      <c r="D2565" s="67">
        <v>20</v>
      </c>
      <c r="E2565" s="68" t="s">
        <v>10984</v>
      </c>
    </row>
    <row r="2566" spans="1:5" ht="15">
      <c r="A2566" s="64">
        <v>2565</v>
      </c>
      <c r="B2566" s="65">
        <v>18874</v>
      </c>
      <c r="C2566" s="66" t="s">
        <v>12926</v>
      </c>
      <c r="D2566" s="67">
        <v>21</v>
      </c>
      <c r="E2566" s="68" t="s">
        <v>10978</v>
      </c>
    </row>
    <row r="2567" spans="1:5" ht="15">
      <c r="A2567" s="64">
        <v>2566</v>
      </c>
      <c r="B2567" s="65">
        <v>19281</v>
      </c>
      <c r="C2567" s="66" t="s">
        <v>12927</v>
      </c>
      <c r="D2567" s="67">
        <v>22</v>
      </c>
      <c r="E2567" s="68" t="s">
        <v>10982</v>
      </c>
    </row>
    <row r="2568" spans="1:5" ht="15">
      <c r="A2568" s="64">
        <v>2567</v>
      </c>
      <c r="B2568" s="65">
        <v>19657</v>
      </c>
      <c r="C2568" s="66" t="s">
        <v>12928</v>
      </c>
      <c r="D2568" s="67">
        <v>23</v>
      </c>
      <c r="E2568" s="68" t="s">
        <v>10999</v>
      </c>
    </row>
    <row r="2569" spans="1:5" ht="15">
      <c r="A2569" s="64">
        <v>2568</v>
      </c>
      <c r="B2569" s="65">
        <v>11208</v>
      </c>
      <c r="C2569" s="66" t="s">
        <v>12929</v>
      </c>
      <c r="D2569" s="67">
        <v>24</v>
      </c>
      <c r="E2569" s="68" t="s">
        <v>10999</v>
      </c>
    </row>
    <row r="2570" spans="1:5" ht="15">
      <c r="A2570" s="64">
        <v>2569</v>
      </c>
      <c r="B2570" s="65">
        <v>15501</v>
      </c>
      <c r="C2570" s="66" t="s">
        <v>12930</v>
      </c>
      <c r="D2570" s="67">
        <v>25</v>
      </c>
      <c r="E2570" s="68" t="s">
        <v>10944</v>
      </c>
    </row>
    <row r="2571" spans="1:5" ht="15">
      <c r="A2571" s="64">
        <v>2570</v>
      </c>
      <c r="B2571" s="65">
        <v>16135</v>
      </c>
      <c r="C2571" s="66" t="s">
        <v>12931</v>
      </c>
      <c r="D2571" s="67">
        <v>26</v>
      </c>
      <c r="E2571" s="68" t="s">
        <v>10946</v>
      </c>
    </row>
    <row r="2572" spans="1:5" ht="15">
      <c r="A2572" s="64">
        <v>2571</v>
      </c>
      <c r="B2572" s="65">
        <v>17710</v>
      </c>
      <c r="C2572" s="66" t="s">
        <v>12932</v>
      </c>
      <c r="D2572" s="67">
        <v>27</v>
      </c>
      <c r="E2572" s="68" t="s">
        <v>10944</v>
      </c>
    </row>
    <row r="2573" spans="1:5" ht="15">
      <c r="A2573" s="64">
        <v>2572</v>
      </c>
      <c r="B2573" s="65">
        <v>18161</v>
      </c>
      <c r="C2573" s="66" t="s">
        <v>14834</v>
      </c>
      <c r="D2573" s="67">
        <v>28</v>
      </c>
      <c r="E2573" s="68" t="s">
        <v>10982</v>
      </c>
    </row>
    <row r="2574" spans="1:5" ht="15">
      <c r="A2574" s="64">
        <v>2573</v>
      </c>
      <c r="B2574" s="65">
        <v>18386</v>
      </c>
      <c r="C2574" s="66" t="s">
        <v>10726</v>
      </c>
      <c r="D2574" s="67">
        <v>29</v>
      </c>
      <c r="E2574" s="68" t="s">
        <v>10980</v>
      </c>
    </row>
    <row r="2575" spans="1:5" ht="15">
      <c r="A2575" s="64">
        <v>2574</v>
      </c>
      <c r="B2575" s="65">
        <v>18800</v>
      </c>
      <c r="C2575" s="70" t="s">
        <v>14835</v>
      </c>
      <c r="D2575" s="67">
        <v>30</v>
      </c>
      <c r="E2575" s="68" t="s">
        <v>10978</v>
      </c>
    </row>
    <row r="2576" spans="1:5" ht="15">
      <c r="A2576" s="64">
        <v>2575</v>
      </c>
      <c r="B2576" s="65">
        <v>11872</v>
      </c>
      <c r="C2576" s="66" t="s">
        <v>14836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14837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14838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13463</v>
      </c>
      <c r="D2579" s="67">
        <v>34</v>
      </c>
      <c r="E2579" s="68" t="s">
        <v>15128</v>
      </c>
    </row>
    <row r="2580" spans="1:5" ht="15">
      <c r="A2580" s="64">
        <v>2579</v>
      </c>
      <c r="B2580" s="65">
        <v>14194</v>
      </c>
      <c r="C2580" s="66" t="s">
        <v>13464</v>
      </c>
      <c r="D2580" s="67">
        <v>35</v>
      </c>
      <c r="E2580" s="68" t="s">
        <v>10946</v>
      </c>
    </row>
    <row r="2581" spans="1:5" ht="15">
      <c r="A2581" s="64">
        <v>2580</v>
      </c>
      <c r="B2581" s="65">
        <v>15545</v>
      </c>
      <c r="C2581" s="66" t="s">
        <v>13465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13466</v>
      </c>
      <c r="D2582" s="67">
        <v>37</v>
      </c>
      <c r="E2582" s="68" t="s">
        <v>12518</v>
      </c>
    </row>
    <row r="2583" spans="1:5" ht="15">
      <c r="A2583" s="64">
        <v>2582</v>
      </c>
      <c r="B2583" s="65">
        <v>16149</v>
      </c>
      <c r="C2583" s="66" t="s">
        <v>13467</v>
      </c>
      <c r="D2583" s="67">
        <v>38</v>
      </c>
      <c r="E2583" s="68" t="s">
        <v>10946</v>
      </c>
    </row>
    <row r="2584" spans="1:5" ht="15">
      <c r="A2584" s="64">
        <v>2583</v>
      </c>
      <c r="B2584" s="65">
        <v>16161</v>
      </c>
      <c r="C2584" s="66" t="s">
        <v>13468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13469</v>
      </c>
      <c r="D2585" s="67">
        <v>40</v>
      </c>
      <c r="E2585" s="68" t="s">
        <v>10944</v>
      </c>
    </row>
    <row r="2586" spans="1:5" ht="15">
      <c r="A2586" s="64">
        <v>2585</v>
      </c>
      <c r="B2586" s="65">
        <v>17660</v>
      </c>
      <c r="C2586" s="66" t="s">
        <v>13470</v>
      </c>
      <c r="D2586" s="67">
        <v>41</v>
      </c>
      <c r="E2586" s="68" t="s">
        <v>15128</v>
      </c>
    </row>
    <row r="2587" spans="1:5" ht="15">
      <c r="A2587" s="64">
        <v>2586</v>
      </c>
      <c r="B2587" s="65">
        <v>17816</v>
      </c>
      <c r="C2587" s="66" t="s">
        <v>13471</v>
      </c>
      <c r="D2587" s="67">
        <v>42</v>
      </c>
      <c r="E2587" s="68" t="s">
        <v>10980</v>
      </c>
    </row>
    <row r="2588" spans="1:5" ht="15">
      <c r="A2588" s="64">
        <v>2587</v>
      </c>
      <c r="B2588" s="65">
        <v>19113</v>
      </c>
      <c r="C2588" s="66" t="s">
        <v>12936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12937</v>
      </c>
      <c r="D2589" s="67">
        <v>44</v>
      </c>
      <c r="E2589" s="68" t="s">
        <v>15128</v>
      </c>
    </row>
    <row r="2590" spans="1:5" ht="15">
      <c r="A2590" s="64">
        <v>2589</v>
      </c>
      <c r="B2590" s="65">
        <v>10751</v>
      </c>
      <c r="C2590" s="66" t="s">
        <v>12938</v>
      </c>
      <c r="D2590" s="67">
        <v>45</v>
      </c>
      <c r="E2590" s="68" t="s">
        <v>10986</v>
      </c>
    </row>
    <row r="2591" spans="1:5" ht="15">
      <c r="A2591" s="64">
        <v>2590</v>
      </c>
      <c r="B2591" s="65">
        <v>11418</v>
      </c>
      <c r="C2591" s="66" t="s">
        <v>12939</v>
      </c>
      <c r="D2591" s="67">
        <v>46</v>
      </c>
      <c r="E2591" s="68" t="s">
        <v>10946</v>
      </c>
    </row>
    <row r="2592" spans="1:5" ht="15">
      <c r="A2592" s="64">
        <v>2591</v>
      </c>
      <c r="B2592" s="65">
        <v>13430</v>
      </c>
      <c r="C2592" s="66" t="s">
        <v>12940</v>
      </c>
      <c r="D2592" s="67">
        <v>47</v>
      </c>
      <c r="E2592" s="68" t="s">
        <v>10944</v>
      </c>
    </row>
    <row r="2593" spans="1:5" ht="15">
      <c r="A2593" s="64">
        <v>2592</v>
      </c>
      <c r="B2593" s="65">
        <v>16923</v>
      </c>
      <c r="C2593" s="66" t="s">
        <v>12941</v>
      </c>
      <c r="D2593" s="67">
        <v>48</v>
      </c>
      <c r="E2593" s="68" t="s">
        <v>10980</v>
      </c>
    </row>
    <row r="2594" spans="1:5" ht="15">
      <c r="A2594" s="64">
        <v>2593</v>
      </c>
      <c r="B2594" s="65">
        <v>17442</v>
      </c>
      <c r="C2594" s="66" t="s">
        <v>12942</v>
      </c>
      <c r="D2594" s="67">
        <v>49</v>
      </c>
      <c r="E2594" s="68" t="s">
        <v>10984</v>
      </c>
    </row>
    <row r="2595" spans="1:5" ht="15">
      <c r="A2595" s="64">
        <v>2594</v>
      </c>
      <c r="B2595" s="65">
        <v>17750</v>
      </c>
      <c r="C2595" s="66" t="s">
        <v>12943</v>
      </c>
      <c r="D2595" s="67">
        <v>50</v>
      </c>
      <c r="E2595" s="68" t="s">
        <v>10984</v>
      </c>
    </row>
    <row r="2596" spans="1:5" ht="15">
      <c r="A2596" s="64">
        <v>2595</v>
      </c>
      <c r="B2596" s="65">
        <v>18116</v>
      </c>
      <c r="C2596" s="66" t="s">
        <v>12944</v>
      </c>
      <c r="D2596" s="67">
        <v>51</v>
      </c>
      <c r="E2596" s="68" t="s">
        <v>10980</v>
      </c>
    </row>
    <row r="2597" spans="1:5" ht="15">
      <c r="A2597" s="64">
        <v>2596</v>
      </c>
      <c r="B2597" s="65">
        <v>18282</v>
      </c>
      <c r="C2597" s="66" t="s">
        <v>12945</v>
      </c>
      <c r="D2597" s="67">
        <v>52</v>
      </c>
      <c r="E2597" s="68" t="s">
        <v>10980</v>
      </c>
    </row>
    <row r="2598" spans="1:5" ht="15">
      <c r="A2598" s="64">
        <v>2597</v>
      </c>
      <c r="B2598" s="65">
        <v>18298</v>
      </c>
      <c r="C2598" s="66" t="s">
        <v>12946</v>
      </c>
      <c r="D2598" s="67">
        <v>53</v>
      </c>
      <c r="E2598" s="68" t="s">
        <v>10980</v>
      </c>
    </row>
    <row r="2599" spans="1:5" ht="15">
      <c r="A2599" s="64">
        <v>2598</v>
      </c>
      <c r="B2599" s="65">
        <v>18429</v>
      </c>
      <c r="C2599" s="66" t="s">
        <v>12947</v>
      </c>
      <c r="D2599" s="67">
        <v>54</v>
      </c>
      <c r="E2599" s="68" t="s">
        <v>15128</v>
      </c>
    </row>
    <row r="2600" spans="1:5" ht="15">
      <c r="A2600" s="64">
        <v>2599</v>
      </c>
      <c r="B2600" s="65">
        <v>18703</v>
      </c>
      <c r="C2600" s="66" t="s">
        <v>12948</v>
      </c>
      <c r="D2600" s="67">
        <v>55</v>
      </c>
      <c r="E2600" s="68" t="s">
        <v>10999</v>
      </c>
    </row>
    <row r="2601" spans="1:5" ht="15">
      <c r="A2601" s="64">
        <v>2600</v>
      </c>
      <c r="B2601" s="65">
        <v>18788</v>
      </c>
      <c r="C2601" s="66" t="s">
        <v>12949</v>
      </c>
      <c r="D2601" s="67">
        <v>56</v>
      </c>
      <c r="E2601" s="68" t="s">
        <v>10980</v>
      </c>
    </row>
    <row r="2602" spans="1:5" ht="15">
      <c r="A2602" s="64">
        <v>2601</v>
      </c>
      <c r="B2602" s="65">
        <v>18790</v>
      </c>
      <c r="C2602" s="66" t="s">
        <v>12950</v>
      </c>
      <c r="D2602" s="67">
        <v>57</v>
      </c>
      <c r="E2602" s="68" t="s">
        <v>12518</v>
      </c>
    </row>
    <row r="2603" spans="1:5" ht="15">
      <c r="A2603" s="64">
        <v>2602</v>
      </c>
      <c r="B2603" s="65">
        <v>18801</v>
      </c>
      <c r="C2603" s="66" t="s">
        <v>12951</v>
      </c>
      <c r="D2603" s="67">
        <v>58</v>
      </c>
      <c r="E2603" s="68" t="s">
        <v>10980</v>
      </c>
    </row>
    <row r="2604" spans="1:5" ht="15">
      <c r="A2604" s="64">
        <v>2603</v>
      </c>
      <c r="B2604" s="65">
        <v>18807</v>
      </c>
      <c r="C2604" s="66" t="s">
        <v>12952</v>
      </c>
      <c r="D2604" s="67">
        <v>59</v>
      </c>
      <c r="E2604" s="68" t="s">
        <v>10980</v>
      </c>
    </row>
    <row r="2605" spans="1:5" ht="15">
      <c r="A2605" s="64">
        <v>2604</v>
      </c>
      <c r="B2605" s="65">
        <v>18916</v>
      </c>
      <c r="C2605" s="66" t="s">
        <v>10728</v>
      </c>
      <c r="D2605" s="67">
        <v>60</v>
      </c>
      <c r="E2605" s="68" t="s">
        <v>10980</v>
      </c>
    </row>
    <row r="2606" spans="1:5" ht="15">
      <c r="A2606" s="64">
        <v>2605</v>
      </c>
      <c r="B2606" s="65">
        <v>18999</v>
      </c>
      <c r="C2606" s="66" t="s">
        <v>12953</v>
      </c>
      <c r="D2606" s="67">
        <v>61</v>
      </c>
      <c r="E2606" s="68" t="s">
        <v>15128</v>
      </c>
    </row>
    <row r="2607" spans="1:5" ht="15">
      <c r="A2607" s="64">
        <v>2606</v>
      </c>
      <c r="B2607" s="65">
        <v>10532</v>
      </c>
      <c r="C2607" s="66" t="s">
        <v>12954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12955</v>
      </c>
      <c r="D2608" s="67">
        <v>63</v>
      </c>
      <c r="E2608" s="68" t="s">
        <v>10946</v>
      </c>
    </row>
    <row r="2609" spans="1:5" ht="15">
      <c r="A2609" s="64">
        <v>2608</v>
      </c>
      <c r="B2609" s="65">
        <v>12306</v>
      </c>
      <c r="C2609" s="66" t="s">
        <v>12956</v>
      </c>
      <c r="D2609" s="67">
        <v>64</v>
      </c>
      <c r="E2609" s="68" t="s">
        <v>10986</v>
      </c>
    </row>
    <row r="2610" spans="1:5" ht="15">
      <c r="A2610" s="64">
        <v>2609</v>
      </c>
      <c r="B2610" s="65">
        <v>12493</v>
      </c>
      <c r="C2610" s="66" t="s">
        <v>12957</v>
      </c>
      <c r="D2610" s="67">
        <v>65</v>
      </c>
      <c r="E2610" s="68" t="s">
        <v>10944</v>
      </c>
    </row>
    <row r="2611" spans="1:5" ht="15">
      <c r="A2611" s="64">
        <v>2610</v>
      </c>
      <c r="B2611" s="65">
        <v>12863</v>
      </c>
      <c r="C2611" s="66" t="s">
        <v>12958</v>
      </c>
      <c r="D2611" s="67">
        <v>66</v>
      </c>
      <c r="E2611" s="68" t="s">
        <v>10999</v>
      </c>
    </row>
    <row r="2612" spans="1:5" ht="15">
      <c r="A2612" s="64">
        <v>2611</v>
      </c>
      <c r="B2612" s="65">
        <v>14809</v>
      </c>
      <c r="C2612" s="66" t="s">
        <v>12959</v>
      </c>
      <c r="D2612" s="67">
        <v>67</v>
      </c>
      <c r="E2612" s="68" t="s">
        <v>10978</v>
      </c>
    </row>
    <row r="2613" spans="1:5" ht="15">
      <c r="A2613" s="64">
        <v>2612</v>
      </c>
      <c r="B2613" s="65">
        <v>14895</v>
      </c>
      <c r="C2613" s="66" t="s">
        <v>11535</v>
      </c>
      <c r="D2613" s="67">
        <v>68</v>
      </c>
      <c r="E2613" s="68" t="s">
        <v>10984</v>
      </c>
    </row>
    <row r="2614" spans="1:5" ht="15">
      <c r="A2614" s="64">
        <v>2613</v>
      </c>
      <c r="B2614" s="65">
        <v>15212</v>
      </c>
      <c r="C2614" s="66" t="s">
        <v>11536</v>
      </c>
      <c r="D2614" s="67">
        <v>69</v>
      </c>
      <c r="E2614" s="68" t="s">
        <v>10999</v>
      </c>
    </row>
    <row r="2615" spans="1:5" ht="15">
      <c r="A2615" s="64">
        <v>2614</v>
      </c>
      <c r="B2615" s="65">
        <v>15252</v>
      </c>
      <c r="C2615" s="66" t="s">
        <v>11537</v>
      </c>
      <c r="D2615" s="67">
        <v>70</v>
      </c>
      <c r="E2615" s="68" t="s">
        <v>10976</v>
      </c>
    </row>
    <row r="2616" spans="1:5" ht="15">
      <c r="A2616" s="64">
        <v>2615</v>
      </c>
      <c r="B2616" s="65">
        <v>16665</v>
      </c>
      <c r="C2616" s="66" t="s">
        <v>11538</v>
      </c>
      <c r="D2616" s="67">
        <v>71</v>
      </c>
      <c r="E2616" s="68" t="s">
        <v>10980</v>
      </c>
    </row>
    <row r="2617" spans="1:5" ht="15">
      <c r="A2617" s="64">
        <v>2616</v>
      </c>
      <c r="B2617" s="65">
        <v>16727</v>
      </c>
      <c r="C2617" s="66" t="s">
        <v>11539</v>
      </c>
      <c r="D2617" s="67">
        <v>72</v>
      </c>
      <c r="E2617" s="68" t="s">
        <v>13904</v>
      </c>
    </row>
    <row r="2618" spans="1:5" ht="15">
      <c r="A2618" s="64">
        <v>2617</v>
      </c>
      <c r="B2618" s="65">
        <v>18228</v>
      </c>
      <c r="C2618" s="66" t="s">
        <v>11540</v>
      </c>
      <c r="D2618" s="67">
        <v>73</v>
      </c>
      <c r="E2618" s="68" t="s">
        <v>10980</v>
      </c>
    </row>
    <row r="2619" spans="1:5" ht="15">
      <c r="A2619" s="64">
        <v>2618</v>
      </c>
      <c r="B2619" s="65">
        <v>18796</v>
      </c>
      <c r="C2619" s="66" t="s">
        <v>11541</v>
      </c>
      <c r="D2619" s="67">
        <v>74</v>
      </c>
      <c r="E2619" s="68" t="s">
        <v>10984</v>
      </c>
    </row>
    <row r="2620" spans="1:5" ht="15">
      <c r="A2620" s="64">
        <v>2619</v>
      </c>
      <c r="B2620" s="65">
        <v>10649</v>
      </c>
      <c r="C2620" s="66" t="s">
        <v>11542</v>
      </c>
      <c r="D2620" s="67">
        <v>75</v>
      </c>
      <c r="E2620" s="68" t="s">
        <v>13904</v>
      </c>
    </row>
    <row r="2621" spans="1:5" ht="15">
      <c r="A2621" s="64">
        <v>2620</v>
      </c>
      <c r="B2621" s="65">
        <v>11004</v>
      </c>
      <c r="C2621" s="66" t="s">
        <v>15291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15292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15293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15294</v>
      </c>
      <c r="D2624" s="67">
        <v>79</v>
      </c>
      <c r="E2624" s="68" t="s">
        <v>10980</v>
      </c>
    </row>
    <row r="2625" spans="1:5" ht="15">
      <c r="A2625" s="64">
        <v>2624</v>
      </c>
      <c r="B2625" s="65">
        <v>15481</v>
      </c>
      <c r="C2625" s="66" t="s">
        <v>15295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15296</v>
      </c>
      <c r="D2626" s="67">
        <v>81</v>
      </c>
      <c r="E2626" s="68" t="s">
        <v>10986</v>
      </c>
    </row>
    <row r="2627" spans="1:5" ht="15">
      <c r="A2627" s="64">
        <v>2626</v>
      </c>
      <c r="B2627" s="65">
        <v>15838</v>
      </c>
      <c r="C2627" s="66" t="s">
        <v>15297</v>
      </c>
      <c r="D2627" s="67">
        <v>82</v>
      </c>
      <c r="E2627" s="68" t="s">
        <v>10986</v>
      </c>
    </row>
    <row r="2628" spans="1:5" ht="15">
      <c r="A2628" s="64">
        <v>2627</v>
      </c>
      <c r="B2628" s="65">
        <v>16039</v>
      </c>
      <c r="C2628" s="66" t="s">
        <v>15298</v>
      </c>
      <c r="D2628" s="67">
        <v>83</v>
      </c>
      <c r="E2628" s="68" t="s">
        <v>10986</v>
      </c>
    </row>
    <row r="2629" spans="1:5" ht="15">
      <c r="A2629" s="64">
        <v>2628</v>
      </c>
      <c r="B2629" s="65">
        <v>16043</v>
      </c>
      <c r="C2629" s="66" t="s">
        <v>15299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15300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15301</v>
      </c>
      <c r="D2631" s="67">
        <v>86</v>
      </c>
      <c r="E2631" s="68" t="s">
        <v>10986</v>
      </c>
    </row>
    <row r="2632" spans="1:5" ht="15">
      <c r="A2632" s="64">
        <v>2631</v>
      </c>
      <c r="B2632" s="65">
        <v>10028</v>
      </c>
      <c r="C2632" s="66" t="s">
        <v>15302</v>
      </c>
      <c r="D2632" s="67">
        <v>87</v>
      </c>
      <c r="E2632" s="68" t="s">
        <v>15128</v>
      </c>
    </row>
    <row r="2633" spans="1:5" ht="15">
      <c r="A2633" s="64">
        <v>2632</v>
      </c>
      <c r="B2633" s="65">
        <v>12247</v>
      </c>
      <c r="C2633" s="66" t="s">
        <v>15303</v>
      </c>
      <c r="D2633" s="67">
        <v>88</v>
      </c>
      <c r="E2633" s="68" t="s">
        <v>10984</v>
      </c>
    </row>
    <row r="2634" spans="1:5" ht="15">
      <c r="A2634" s="64">
        <v>2633</v>
      </c>
      <c r="B2634" s="65">
        <v>12642</v>
      </c>
      <c r="C2634" s="66" t="s">
        <v>15304</v>
      </c>
      <c r="D2634" s="67">
        <v>89</v>
      </c>
      <c r="E2634" s="68" t="s">
        <v>10980</v>
      </c>
    </row>
    <row r="2635" spans="1:5" ht="15">
      <c r="A2635" s="64">
        <v>2634</v>
      </c>
      <c r="B2635" s="65">
        <v>12857</v>
      </c>
      <c r="C2635" s="66" t="s">
        <v>15305</v>
      </c>
      <c r="D2635" s="67">
        <v>90</v>
      </c>
      <c r="E2635" s="68" t="s">
        <v>10980</v>
      </c>
    </row>
    <row r="2636" spans="1:5" ht="15">
      <c r="A2636" s="64">
        <v>2635</v>
      </c>
      <c r="B2636" s="65">
        <v>13178</v>
      </c>
      <c r="C2636" s="66" t="s">
        <v>14208</v>
      </c>
      <c r="D2636" s="67">
        <v>91</v>
      </c>
      <c r="E2636" s="68" t="s">
        <v>10986</v>
      </c>
    </row>
    <row r="2637" spans="1:5" ht="15">
      <c r="A2637" s="64">
        <v>2636</v>
      </c>
      <c r="B2637" s="65">
        <v>13987</v>
      </c>
      <c r="C2637" s="66" t="s">
        <v>14209</v>
      </c>
      <c r="D2637" s="67">
        <v>92</v>
      </c>
      <c r="E2637" s="68" t="s">
        <v>12101</v>
      </c>
    </row>
    <row r="2638" spans="1:5" ht="15">
      <c r="A2638" s="64">
        <v>2637</v>
      </c>
      <c r="B2638" s="65">
        <v>15163</v>
      </c>
      <c r="C2638" s="66" t="s">
        <v>14210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14211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14212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14213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14214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14215</v>
      </c>
      <c r="D2643" s="67">
        <v>98</v>
      </c>
      <c r="E2643" s="68" t="s">
        <v>15128</v>
      </c>
    </row>
    <row r="2644" spans="1:5" ht="15">
      <c r="A2644" s="64">
        <v>2643</v>
      </c>
      <c r="B2644" s="65">
        <v>17022</v>
      </c>
      <c r="C2644" s="66" t="s">
        <v>14216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14217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14218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14219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14220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14221</v>
      </c>
      <c r="D2649" s="67">
        <v>104</v>
      </c>
      <c r="E2649" s="68" t="s">
        <v>10986</v>
      </c>
    </row>
    <row r="2650" spans="1:5" ht="15">
      <c r="A2650" s="64">
        <v>2649</v>
      </c>
      <c r="B2650" s="65">
        <v>17932</v>
      </c>
      <c r="C2650" s="66" t="s">
        <v>14222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14223</v>
      </c>
      <c r="D2651" s="67">
        <v>106</v>
      </c>
      <c r="E2651" s="68" t="s">
        <v>12461</v>
      </c>
    </row>
    <row r="2652" spans="1:5" ht="15">
      <c r="A2652" s="64">
        <v>2651</v>
      </c>
      <c r="B2652" s="65">
        <v>18636</v>
      </c>
      <c r="C2652" s="66" t="s">
        <v>14224</v>
      </c>
      <c r="D2652" s="67">
        <v>107</v>
      </c>
      <c r="E2652" s="68" t="s">
        <v>10980</v>
      </c>
    </row>
    <row r="2653" spans="1:5" ht="15">
      <c r="A2653" s="64">
        <v>2652</v>
      </c>
      <c r="B2653" s="65">
        <v>18937</v>
      </c>
      <c r="C2653" s="66" t="s">
        <v>14225</v>
      </c>
      <c r="D2653" s="67">
        <v>108</v>
      </c>
      <c r="E2653" s="68" t="s">
        <v>15128</v>
      </c>
    </row>
    <row r="2654" spans="1:5" ht="15">
      <c r="A2654" s="64">
        <v>2653</v>
      </c>
      <c r="B2654" s="65">
        <v>18983</v>
      </c>
      <c r="C2654" s="66" t="s">
        <v>14226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11263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14227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14228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14229</v>
      </c>
      <c r="D2658" s="67">
        <v>1</v>
      </c>
      <c r="E2658" s="68" t="s">
        <v>10982</v>
      </c>
    </row>
    <row r="2659" spans="1:5" ht="15">
      <c r="A2659" s="64">
        <v>2658</v>
      </c>
      <c r="B2659" s="65">
        <v>10525</v>
      </c>
      <c r="C2659" s="66" t="s">
        <v>11463</v>
      </c>
      <c r="D2659" s="67">
        <v>2</v>
      </c>
      <c r="E2659" s="68" t="s">
        <v>12041</v>
      </c>
    </row>
    <row r="2660" spans="1:5" ht="15">
      <c r="A2660" s="64">
        <v>2659</v>
      </c>
      <c r="B2660" s="65">
        <v>10637</v>
      </c>
      <c r="C2660" s="66" t="s">
        <v>11464</v>
      </c>
      <c r="D2660" s="67">
        <v>3</v>
      </c>
      <c r="E2660" s="68" t="s">
        <v>10986</v>
      </c>
    </row>
    <row r="2661" spans="1:5" ht="15">
      <c r="A2661" s="64">
        <v>2660</v>
      </c>
      <c r="B2661" s="65">
        <v>10953</v>
      </c>
      <c r="C2661" s="66" t="s">
        <v>11465</v>
      </c>
      <c r="D2661" s="67">
        <v>4</v>
      </c>
      <c r="E2661" s="68" t="s">
        <v>10984</v>
      </c>
    </row>
    <row r="2662" spans="1:5" ht="15">
      <c r="A2662" s="64">
        <v>2661</v>
      </c>
      <c r="B2662" s="65">
        <v>11007</v>
      </c>
      <c r="C2662" s="66" t="s">
        <v>11466</v>
      </c>
      <c r="D2662" s="67">
        <v>5</v>
      </c>
      <c r="E2662" s="68" t="s">
        <v>10999</v>
      </c>
    </row>
    <row r="2663" spans="1:5" ht="15">
      <c r="A2663" s="64">
        <v>2662</v>
      </c>
      <c r="B2663" s="65">
        <v>11127</v>
      </c>
      <c r="C2663" s="66" t="s">
        <v>11467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13771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13772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13773</v>
      </c>
      <c r="D2666" s="67">
        <v>9</v>
      </c>
      <c r="E2666" s="68" t="s">
        <v>10848</v>
      </c>
    </row>
    <row r="2667" spans="1:5" ht="15">
      <c r="A2667" s="64">
        <v>2666</v>
      </c>
      <c r="B2667" s="65">
        <v>11398</v>
      </c>
      <c r="C2667" s="66" t="s">
        <v>13774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13775</v>
      </c>
      <c r="D2668" s="67">
        <v>11</v>
      </c>
      <c r="E2668" s="68" t="s">
        <v>12041</v>
      </c>
    </row>
    <row r="2669" spans="1:5" ht="15">
      <c r="A2669" s="64">
        <v>2668</v>
      </c>
      <c r="B2669" s="65">
        <v>11402</v>
      </c>
      <c r="C2669" s="66" t="s">
        <v>13776</v>
      </c>
      <c r="D2669" s="67">
        <v>12</v>
      </c>
      <c r="E2669" s="68" t="s">
        <v>10999</v>
      </c>
    </row>
    <row r="2670" spans="1:5" ht="15">
      <c r="A2670" s="64">
        <v>2669</v>
      </c>
      <c r="B2670" s="65">
        <v>11404</v>
      </c>
      <c r="C2670" s="66" t="s">
        <v>13777</v>
      </c>
      <c r="D2670" s="67">
        <v>13</v>
      </c>
      <c r="E2670" s="68" t="s">
        <v>10944</v>
      </c>
    </row>
    <row r="2671" spans="1:5" ht="15">
      <c r="A2671" s="64">
        <v>2670</v>
      </c>
      <c r="B2671" s="65">
        <v>11564</v>
      </c>
      <c r="C2671" s="66" t="s">
        <v>13778</v>
      </c>
      <c r="D2671" s="67">
        <v>14</v>
      </c>
      <c r="E2671" s="68" t="s">
        <v>10978</v>
      </c>
    </row>
    <row r="2672" spans="1:5" ht="15">
      <c r="A2672" s="64">
        <v>2671</v>
      </c>
      <c r="B2672" s="65">
        <v>11655</v>
      </c>
      <c r="C2672" s="66" t="s">
        <v>13779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13780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13781</v>
      </c>
      <c r="D2674" s="67">
        <v>17</v>
      </c>
      <c r="E2674" s="68" t="s">
        <v>10978</v>
      </c>
    </row>
    <row r="2675" spans="1:5" ht="15">
      <c r="A2675" s="64">
        <v>2674</v>
      </c>
      <c r="B2675" s="65">
        <v>11843</v>
      </c>
      <c r="C2675" s="66" t="s">
        <v>13782</v>
      </c>
      <c r="D2675" s="67">
        <v>18</v>
      </c>
      <c r="E2675" s="68" t="s">
        <v>10999</v>
      </c>
    </row>
    <row r="2676" spans="1:5" ht="15">
      <c r="A2676" s="64">
        <v>2675</v>
      </c>
      <c r="B2676" s="65">
        <v>11902</v>
      </c>
      <c r="C2676" s="66" t="s">
        <v>13783</v>
      </c>
      <c r="D2676" s="67">
        <v>19</v>
      </c>
      <c r="E2676" s="68" t="s">
        <v>10984</v>
      </c>
    </row>
    <row r="2677" spans="1:5" ht="15">
      <c r="A2677" s="64">
        <v>2676</v>
      </c>
      <c r="B2677" s="65">
        <v>11914</v>
      </c>
      <c r="C2677" s="66" t="s">
        <v>13784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13785</v>
      </c>
      <c r="D2678" s="67">
        <v>21</v>
      </c>
      <c r="E2678" s="68" t="s">
        <v>10980</v>
      </c>
    </row>
    <row r="2679" spans="1:5" ht="15">
      <c r="A2679" s="64">
        <v>2678</v>
      </c>
      <c r="B2679" s="65">
        <v>12013</v>
      </c>
      <c r="C2679" s="66" t="s">
        <v>13786</v>
      </c>
      <c r="D2679" s="67">
        <v>22</v>
      </c>
      <c r="E2679" s="68" t="s">
        <v>15131</v>
      </c>
    </row>
    <row r="2680" spans="1:5" ht="15">
      <c r="A2680" s="64">
        <v>2679</v>
      </c>
      <c r="B2680" s="65">
        <v>12030</v>
      </c>
      <c r="C2680" s="66" t="s">
        <v>13787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13788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15317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15318</v>
      </c>
      <c r="D2683" s="67">
        <v>26</v>
      </c>
      <c r="E2683" s="68" t="s">
        <v>10984</v>
      </c>
    </row>
    <row r="2684" spans="1:5" ht="15">
      <c r="A2684" s="64">
        <v>2683</v>
      </c>
      <c r="B2684" s="65">
        <v>12147</v>
      </c>
      <c r="C2684" s="66" t="s">
        <v>15319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15320</v>
      </c>
      <c r="D2685" s="67">
        <v>28</v>
      </c>
      <c r="E2685" s="68" t="s">
        <v>10980</v>
      </c>
    </row>
    <row r="2686" spans="1:5" ht="15">
      <c r="A2686" s="64">
        <v>2685</v>
      </c>
      <c r="B2686" s="65">
        <v>12160</v>
      </c>
      <c r="C2686" s="70" t="s">
        <v>15321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15322</v>
      </c>
      <c r="D2687" s="67">
        <v>30</v>
      </c>
      <c r="E2687" s="68" t="s">
        <v>10984</v>
      </c>
    </row>
    <row r="2688" spans="1:5" ht="15">
      <c r="A2688" s="64">
        <v>2687</v>
      </c>
      <c r="B2688" s="65">
        <v>12472</v>
      </c>
      <c r="C2688" s="66" t="s">
        <v>15911</v>
      </c>
      <c r="D2688" s="67">
        <v>31</v>
      </c>
      <c r="E2688" s="68" t="s">
        <v>10946</v>
      </c>
    </row>
    <row r="2689" spans="1:5" ht="15">
      <c r="A2689" s="64">
        <v>2688</v>
      </c>
      <c r="B2689" s="65">
        <v>12574</v>
      </c>
      <c r="C2689" s="66" t="s">
        <v>15323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15324</v>
      </c>
      <c r="D2690" s="67">
        <v>33</v>
      </c>
      <c r="E2690" s="68" t="s">
        <v>10999</v>
      </c>
    </row>
    <row r="2691" spans="1:5" ht="15">
      <c r="A2691" s="64">
        <v>2690</v>
      </c>
      <c r="B2691" s="65">
        <v>12716</v>
      </c>
      <c r="C2691" s="66" t="s">
        <v>15325</v>
      </c>
      <c r="D2691" s="67">
        <v>34</v>
      </c>
      <c r="E2691" s="68" t="s">
        <v>10982</v>
      </c>
    </row>
    <row r="2692" spans="1:5" ht="15">
      <c r="A2692" s="64">
        <v>2691</v>
      </c>
      <c r="B2692" s="65">
        <v>12755</v>
      </c>
      <c r="C2692" s="66" t="s">
        <v>13835</v>
      </c>
      <c r="D2692" s="67">
        <v>35</v>
      </c>
      <c r="E2692" s="68" t="s">
        <v>10978</v>
      </c>
    </row>
    <row r="2693" spans="1:5" ht="15">
      <c r="A2693" s="64">
        <v>2692</v>
      </c>
      <c r="B2693" s="65">
        <v>12777</v>
      </c>
      <c r="C2693" s="66" t="s">
        <v>13901</v>
      </c>
      <c r="D2693" s="67">
        <v>36</v>
      </c>
      <c r="E2693" s="68" t="s">
        <v>10999</v>
      </c>
    </row>
    <row r="2694" spans="1:5" ht="15">
      <c r="A2694" s="64">
        <v>2693</v>
      </c>
      <c r="B2694" s="65">
        <v>12778</v>
      </c>
      <c r="C2694" s="66" t="s">
        <v>15326</v>
      </c>
      <c r="D2694" s="67">
        <v>37</v>
      </c>
      <c r="E2694" s="68" t="s">
        <v>15131</v>
      </c>
    </row>
    <row r="2695" spans="1:5" ht="15">
      <c r="A2695" s="64">
        <v>2694</v>
      </c>
      <c r="B2695" s="65">
        <v>12784</v>
      </c>
      <c r="C2695" s="66" t="s">
        <v>15327</v>
      </c>
      <c r="D2695" s="67">
        <v>38</v>
      </c>
      <c r="E2695" s="68" t="s">
        <v>15131</v>
      </c>
    </row>
    <row r="2696" spans="1:5" ht="15">
      <c r="A2696" s="64">
        <v>2695</v>
      </c>
      <c r="B2696" s="65">
        <v>12797</v>
      </c>
      <c r="C2696" s="66" t="s">
        <v>15328</v>
      </c>
      <c r="D2696" s="67">
        <v>39</v>
      </c>
      <c r="E2696" s="68" t="s">
        <v>10986</v>
      </c>
    </row>
    <row r="2697" spans="1:5" ht="15">
      <c r="A2697" s="64">
        <v>2696</v>
      </c>
      <c r="B2697" s="65">
        <v>12829</v>
      </c>
      <c r="C2697" s="66" t="s">
        <v>15802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15329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15330</v>
      </c>
      <c r="D2699" s="67">
        <v>42</v>
      </c>
      <c r="E2699" s="68" t="s">
        <v>10999</v>
      </c>
    </row>
    <row r="2700" spans="1:5" ht="15">
      <c r="A2700" s="64">
        <v>2699</v>
      </c>
      <c r="B2700" s="65">
        <v>13188</v>
      </c>
      <c r="C2700" s="66" t="s">
        <v>15331</v>
      </c>
      <c r="D2700" s="67">
        <v>43</v>
      </c>
      <c r="E2700" s="68" t="s">
        <v>10999</v>
      </c>
    </row>
    <row r="2701" spans="1:5" ht="15">
      <c r="A2701" s="64">
        <v>2700</v>
      </c>
      <c r="B2701" s="65">
        <v>13346</v>
      </c>
      <c r="C2701" s="66" t="s">
        <v>15332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15333</v>
      </c>
      <c r="D2702" s="67">
        <v>45</v>
      </c>
      <c r="E2702" s="68" t="s">
        <v>12041</v>
      </c>
    </row>
    <row r="2703" spans="1:5" ht="15">
      <c r="A2703" s="64">
        <v>2702</v>
      </c>
      <c r="B2703" s="65">
        <v>13567</v>
      </c>
      <c r="C2703" s="66" t="s">
        <v>15334</v>
      </c>
      <c r="D2703" s="67">
        <v>46</v>
      </c>
      <c r="E2703" s="68" t="s">
        <v>12041</v>
      </c>
    </row>
    <row r="2704" spans="1:5" ht="15">
      <c r="A2704" s="64">
        <v>2703</v>
      </c>
      <c r="B2704" s="65">
        <v>13573</v>
      </c>
      <c r="C2704" s="66" t="s">
        <v>15335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15336</v>
      </c>
      <c r="D2705" s="67">
        <v>48</v>
      </c>
      <c r="E2705" s="68" t="s">
        <v>10946</v>
      </c>
    </row>
    <row r="2706" spans="1:5" ht="15">
      <c r="A2706" s="64">
        <v>2705</v>
      </c>
      <c r="B2706" s="65">
        <v>13587</v>
      </c>
      <c r="C2706" s="66" t="s">
        <v>15337</v>
      </c>
      <c r="D2706" s="67">
        <v>49</v>
      </c>
      <c r="E2706" s="68" t="s">
        <v>10978</v>
      </c>
    </row>
    <row r="2707" spans="1:5" ht="15">
      <c r="A2707" s="64">
        <v>2706</v>
      </c>
      <c r="B2707" s="65">
        <v>13606</v>
      </c>
      <c r="C2707" s="70" t="s">
        <v>15338</v>
      </c>
      <c r="D2707" s="67">
        <v>50</v>
      </c>
      <c r="E2707" s="68" t="s">
        <v>12518</v>
      </c>
    </row>
    <row r="2708" spans="1:5" ht="15">
      <c r="A2708" s="64">
        <v>2707</v>
      </c>
      <c r="B2708" s="65">
        <v>13644</v>
      </c>
      <c r="C2708" s="70" t="s">
        <v>15339</v>
      </c>
      <c r="D2708" s="67">
        <v>51</v>
      </c>
      <c r="E2708" s="68" t="s">
        <v>10982</v>
      </c>
    </row>
    <row r="2709" spans="1:5" ht="15">
      <c r="A2709" s="64">
        <v>2708</v>
      </c>
      <c r="B2709" s="65">
        <v>13675</v>
      </c>
      <c r="C2709" s="66" t="s">
        <v>15340</v>
      </c>
      <c r="D2709" s="67">
        <v>52</v>
      </c>
      <c r="E2709" s="68" t="s">
        <v>10978</v>
      </c>
    </row>
    <row r="2710" spans="1:5" ht="15">
      <c r="A2710" s="64">
        <v>2709</v>
      </c>
      <c r="B2710" s="65">
        <v>13687</v>
      </c>
      <c r="C2710" s="66" t="s">
        <v>15341</v>
      </c>
      <c r="D2710" s="67">
        <v>53</v>
      </c>
      <c r="E2710" s="68" t="s">
        <v>12041</v>
      </c>
    </row>
    <row r="2711" spans="1:5" ht="15">
      <c r="A2711" s="64">
        <v>2710</v>
      </c>
      <c r="B2711" s="65">
        <v>13700</v>
      </c>
      <c r="C2711" s="66" t="s">
        <v>15342</v>
      </c>
      <c r="D2711" s="67">
        <v>54</v>
      </c>
      <c r="E2711" s="68" t="s">
        <v>10980</v>
      </c>
    </row>
    <row r="2712" spans="1:5" ht="15">
      <c r="A2712" s="64">
        <v>2711</v>
      </c>
      <c r="B2712" s="65">
        <v>13751</v>
      </c>
      <c r="C2712" s="66" t="s">
        <v>15343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15061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15062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15063</v>
      </c>
      <c r="D2715" s="67">
        <v>58</v>
      </c>
      <c r="E2715" s="68" t="s">
        <v>10984</v>
      </c>
    </row>
    <row r="2716" spans="1:5" ht="15">
      <c r="A2716" s="64">
        <v>2715</v>
      </c>
      <c r="B2716" s="65">
        <v>13849</v>
      </c>
      <c r="C2716" s="66" t="s">
        <v>15064</v>
      </c>
      <c r="D2716" s="67">
        <v>59</v>
      </c>
      <c r="E2716" s="68" t="s">
        <v>15128</v>
      </c>
    </row>
    <row r="2717" spans="1:5" ht="15">
      <c r="A2717" s="64">
        <v>2716</v>
      </c>
      <c r="B2717" s="65">
        <v>13858</v>
      </c>
      <c r="C2717" s="66" t="s">
        <v>15065</v>
      </c>
      <c r="D2717" s="67">
        <v>60</v>
      </c>
      <c r="E2717" s="68" t="s">
        <v>12461</v>
      </c>
    </row>
    <row r="2718" spans="1:5" ht="15">
      <c r="A2718" s="64">
        <v>2717</v>
      </c>
      <c r="B2718" s="65">
        <v>13866</v>
      </c>
      <c r="C2718" s="66" t="s">
        <v>15066</v>
      </c>
      <c r="D2718" s="67">
        <v>61</v>
      </c>
      <c r="E2718" s="68" t="s">
        <v>12518</v>
      </c>
    </row>
    <row r="2719" spans="1:5" ht="15">
      <c r="A2719" s="64">
        <v>2718</v>
      </c>
      <c r="B2719" s="65">
        <v>13868</v>
      </c>
      <c r="C2719" s="66" t="s">
        <v>15067</v>
      </c>
      <c r="D2719" s="67">
        <v>62</v>
      </c>
      <c r="E2719" s="68" t="s">
        <v>10984</v>
      </c>
    </row>
    <row r="2720" spans="1:5" ht="15">
      <c r="A2720" s="64">
        <v>2719</v>
      </c>
      <c r="B2720" s="65">
        <v>13870</v>
      </c>
      <c r="C2720" s="66" t="s">
        <v>15068</v>
      </c>
      <c r="D2720" s="67">
        <v>63</v>
      </c>
      <c r="E2720" s="68" t="s">
        <v>10976</v>
      </c>
    </row>
    <row r="2721" spans="1:5" ht="15">
      <c r="A2721" s="64">
        <v>2720</v>
      </c>
      <c r="B2721" s="65">
        <v>13906</v>
      </c>
      <c r="C2721" s="66" t="s">
        <v>15069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15070</v>
      </c>
      <c r="D2722" s="67">
        <v>65</v>
      </c>
      <c r="E2722" s="68" t="s">
        <v>13908</v>
      </c>
    </row>
    <row r="2723" spans="1:5" ht="15">
      <c r="A2723" s="64">
        <v>2722</v>
      </c>
      <c r="B2723" s="65">
        <v>13950</v>
      </c>
      <c r="C2723" s="66" t="s">
        <v>15071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15072</v>
      </c>
      <c r="D2724" s="67">
        <v>67</v>
      </c>
      <c r="E2724" s="68" t="s">
        <v>10980</v>
      </c>
    </row>
    <row r="2725" spans="1:5" ht="15">
      <c r="A2725" s="64">
        <v>2724</v>
      </c>
      <c r="B2725" s="65">
        <v>13975</v>
      </c>
      <c r="C2725" s="66" t="s">
        <v>12821</v>
      </c>
      <c r="D2725" s="67">
        <v>68</v>
      </c>
      <c r="E2725" s="68" t="s">
        <v>15128</v>
      </c>
    </row>
    <row r="2726" spans="1:5" ht="15">
      <c r="A2726" s="64">
        <v>2725</v>
      </c>
      <c r="B2726" s="65">
        <v>13986</v>
      </c>
      <c r="C2726" s="70" t="s">
        <v>12822</v>
      </c>
      <c r="D2726" s="67">
        <v>69</v>
      </c>
      <c r="E2726" s="68" t="s">
        <v>15128</v>
      </c>
    </row>
    <row r="2727" spans="1:5" ht="15">
      <c r="A2727" s="64">
        <v>2726</v>
      </c>
      <c r="B2727" s="65">
        <v>14055</v>
      </c>
      <c r="C2727" s="66" t="s">
        <v>12823</v>
      </c>
      <c r="D2727" s="67">
        <v>70</v>
      </c>
      <c r="E2727" s="68" t="s">
        <v>10944</v>
      </c>
    </row>
    <row r="2728" spans="1:5" ht="15">
      <c r="A2728" s="64">
        <v>2727</v>
      </c>
      <c r="B2728" s="65">
        <v>14137</v>
      </c>
      <c r="C2728" s="66" t="s">
        <v>12824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12825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12826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12827</v>
      </c>
      <c r="D2731" s="67">
        <v>74</v>
      </c>
      <c r="E2731" s="68" t="s">
        <v>10976</v>
      </c>
    </row>
    <row r="2732" spans="1:5" ht="15">
      <c r="A2732" s="64">
        <v>2731</v>
      </c>
      <c r="B2732" s="65">
        <v>14177</v>
      </c>
      <c r="C2732" s="66" t="s">
        <v>12828</v>
      </c>
      <c r="D2732" s="67">
        <v>75</v>
      </c>
      <c r="E2732" s="68" t="s">
        <v>10986</v>
      </c>
    </row>
    <row r="2733" spans="1:5" ht="15">
      <c r="A2733" s="64">
        <v>2732</v>
      </c>
      <c r="B2733" s="65">
        <v>14229</v>
      </c>
      <c r="C2733" s="66" t="s">
        <v>12829</v>
      </c>
      <c r="D2733" s="67">
        <v>76</v>
      </c>
      <c r="E2733" s="68" t="s">
        <v>10984</v>
      </c>
    </row>
    <row r="2734" spans="1:5" ht="15">
      <c r="A2734" s="64">
        <v>2733</v>
      </c>
      <c r="B2734" s="65">
        <v>14243</v>
      </c>
      <c r="C2734" s="66" t="s">
        <v>12830</v>
      </c>
      <c r="D2734" s="67">
        <v>77</v>
      </c>
      <c r="E2734" s="68" t="s">
        <v>10991</v>
      </c>
    </row>
    <row r="2735" spans="1:5" ht="15">
      <c r="A2735" s="64">
        <v>2734</v>
      </c>
      <c r="B2735" s="65">
        <v>14279</v>
      </c>
      <c r="C2735" s="66" t="s">
        <v>12831</v>
      </c>
      <c r="D2735" s="67">
        <v>78</v>
      </c>
      <c r="E2735" s="68" t="s">
        <v>10999</v>
      </c>
    </row>
    <row r="2736" spans="1:5" ht="15">
      <c r="A2736" s="64">
        <v>2735</v>
      </c>
      <c r="B2736" s="65">
        <v>14375</v>
      </c>
      <c r="C2736" s="66" t="s">
        <v>12832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12833</v>
      </c>
      <c r="D2737" s="67">
        <v>80</v>
      </c>
      <c r="E2737" s="68" t="s">
        <v>12041</v>
      </c>
    </row>
    <row r="2738" spans="1:5" ht="15">
      <c r="A2738" s="64">
        <v>2737</v>
      </c>
      <c r="B2738" s="65">
        <v>14465</v>
      </c>
      <c r="C2738" s="66" t="s">
        <v>12834</v>
      </c>
      <c r="D2738" s="67">
        <v>81</v>
      </c>
      <c r="E2738" s="68" t="s">
        <v>10978</v>
      </c>
    </row>
    <row r="2739" spans="1:5" ht="15">
      <c r="A2739" s="64">
        <v>2738</v>
      </c>
      <c r="B2739" s="65">
        <v>14476</v>
      </c>
      <c r="C2739" s="66" t="s">
        <v>12835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12836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12837</v>
      </c>
      <c r="D2741" s="67">
        <v>84</v>
      </c>
      <c r="E2741" s="68" t="s">
        <v>10848</v>
      </c>
    </row>
    <row r="2742" spans="1:5" ht="15">
      <c r="A2742" s="64">
        <v>2741</v>
      </c>
      <c r="B2742" s="65">
        <v>14788</v>
      </c>
      <c r="C2742" s="66" t="s">
        <v>12838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12839</v>
      </c>
      <c r="D2743" s="67">
        <v>86</v>
      </c>
      <c r="E2743" s="68" t="s">
        <v>10946</v>
      </c>
    </row>
    <row r="2744" spans="1:5" ht="15">
      <c r="A2744" s="64">
        <v>2743</v>
      </c>
      <c r="B2744" s="65">
        <v>14868</v>
      </c>
      <c r="C2744" s="66" t="s">
        <v>12840</v>
      </c>
      <c r="D2744" s="67">
        <v>87</v>
      </c>
      <c r="E2744" s="68" t="s">
        <v>10980</v>
      </c>
    </row>
    <row r="2745" spans="1:5" ht="15">
      <c r="A2745" s="64">
        <v>2744</v>
      </c>
      <c r="B2745" s="65">
        <v>14872</v>
      </c>
      <c r="C2745" s="70" t="s">
        <v>12841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12842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12843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12844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12845</v>
      </c>
      <c r="D2749" s="67">
        <v>92</v>
      </c>
      <c r="E2749" s="68" t="s">
        <v>12846</v>
      </c>
    </row>
    <row r="2750" spans="1:5" ht="15">
      <c r="A2750" s="64">
        <v>2749</v>
      </c>
      <c r="B2750" s="65">
        <v>15017</v>
      </c>
      <c r="C2750" s="66" t="s">
        <v>12847</v>
      </c>
      <c r="D2750" s="67">
        <v>93</v>
      </c>
      <c r="E2750" s="68" t="s">
        <v>10984</v>
      </c>
    </row>
    <row r="2751" spans="1:5" ht="15">
      <c r="A2751" s="64">
        <v>2750</v>
      </c>
      <c r="B2751" s="65">
        <v>15040</v>
      </c>
      <c r="C2751" s="66" t="s">
        <v>11427</v>
      </c>
      <c r="D2751" s="67">
        <v>94</v>
      </c>
      <c r="E2751" s="68" t="s">
        <v>15131</v>
      </c>
    </row>
    <row r="2752" spans="1:5" ht="15">
      <c r="A2752" s="64">
        <v>2751</v>
      </c>
      <c r="B2752" s="65">
        <v>15049</v>
      </c>
      <c r="C2752" s="66" t="s">
        <v>11428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11429</v>
      </c>
      <c r="D2753" s="67">
        <v>96</v>
      </c>
      <c r="E2753" s="68" t="s">
        <v>12041</v>
      </c>
    </row>
    <row r="2754" spans="1:5" ht="15">
      <c r="A2754" s="64">
        <v>2753</v>
      </c>
      <c r="B2754" s="65">
        <v>15238</v>
      </c>
      <c r="C2754" s="66" t="s">
        <v>11430</v>
      </c>
      <c r="D2754" s="67">
        <v>97</v>
      </c>
      <c r="E2754" s="68" t="s">
        <v>10999</v>
      </c>
    </row>
    <row r="2755" spans="1:5" ht="15">
      <c r="A2755" s="64">
        <v>2754</v>
      </c>
      <c r="B2755" s="65">
        <v>15448</v>
      </c>
      <c r="C2755" s="66" t="s">
        <v>11431</v>
      </c>
      <c r="D2755" s="67">
        <v>98</v>
      </c>
      <c r="E2755" s="68" t="s">
        <v>10984</v>
      </c>
    </row>
    <row r="2756" spans="1:5" ht="15">
      <c r="A2756" s="64">
        <v>2755</v>
      </c>
      <c r="B2756" s="65">
        <v>15782</v>
      </c>
      <c r="C2756" s="66" t="s">
        <v>11432</v>
      </c>
      <c r="D2756" s="67">
        <v>99</v>
      </c>
      <c r="E2756" s="68" t="s">
        <v>10976</v>
      </c>
    </row>
    <row r="2757" spans="1:5" ht="15">
      <c r="A2757" s="64">
        <v>2756</v>
      </c>
      <c r="B2757" s="65">
        <v>15806</v>
      </c>
      <c r="C2757" s="66" t="s">
        <v>11433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11434</v>
      </c>
      <c r="D2758" s="67">
        <v>101</v>
      </c>
      <c r="E2758" s="68" t="s">
        <v>10944</v>
      </c>
    </row>
    <row r="2759" spans="1:5" ht="15">
      <c r="A2759" s="64">
        <v>2758</v>
      </c>
      <c r="B2759" s="65">
        <v>16278</v>
      </c>
      <c r="C2759" s="66" t="s">
        <v>11435</v>
      </c>
      <c r="D2759" s="67">
        <v>103</v>
      </c>
      <c r="E2759" s="68" t="s">
        <v>10978</v>
      </c>
    </row>
    <row r="2760" spans="1:5" ht="15">
      <c r="A2760" s="64">
        <v>2759</v>
      </c>
      <c r="B2760" s="65">
        <v>16326</v>
      </c>
      <c r="C2760" s="66" t="s">
        <v>11436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11437</v>
      </c>
      <c r="D2761" s="67">
        <v>105</v>
      </c>
      <c r="E2761" s="68" t="s">
        <v>12041</v>
      </c>
    </row>
    <row r="2762" spans="1:5" ht="15">
      <c r="A2762" s="64">
        <v>2761</v>
      </c>
      <c r="B2762" s="65">
        <v>16480</v>
      </c>
      <c r="C2762" s="66" t="s">
        <v>11438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11439</v>
      </c>
      <c r="D2763" s="67">
        <v>107</v>
      </c>
      <c r="E2763" s="68" t="s">
        <v>15131</v>
      </c>
    </row>
    <row r="2764" spans="1:5" ht="15">
      <c r="A2764" s="64">
        <v>2763</v>
      </c>
      <c r="B2764" s="65">
        <v>16530</v>
      </c>
      <c r="C2764" s="66" t="s">
        <v>11975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11440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11441</v>
      </c>
      <c r="D2766" s="67">
        <v>110</v>
      </c>
      <c r="E2766" s="68" t="s">
        <v>15131</v>
      </c>
    </row>
    <row r="2767" spans="1:5" ht="15">
      <c r="A2767" s="64">
        <v>2766</v>
      </c>
      <c r="B2767" s="65">
        <v>16979</v>
      </c>
      <c r="C2767" s="66" t="s">
        <v>11442</v>
      </c>
      <c r="D2767" s="67">
        <v>111</v>
      </c>
      <c r="E2767" s="68" t="s">
        <v>10982</v>
      </c>
    </row>
    <row r="2768" spans="1:5" ht="15">
      <c r="A2768" s="64">
        <v>2767</v>
      </c>
      <c r="B2768" s="65">
        <v>17024</v>
      </c>
      <c r="C2768" s="66" t="s">
        <v>11443</v>
      </c>
      <c r="D2768" s="67">
        <v>112</v>
      </c>
      <c r="E2768" s="68" t="s">
        <v>13904</v>
      </c>
    </row>
    <row r="2769" spans="1:5" ht="15">
      <c r="A2769" s="64">
        <v>2768</v>
      </c>
      <c r="B2769" s="65">
        <v>17026</v>
      </c>
      <c r="C2769" s="66" t="s">
        <v>11444</v>
      </c>
      <c r="D2769" s="67">
        <v>113</v>
      </c>
      <c r="E2769" s="68" t="s">
        <v>10984</v>
      </c>
    </row>
    <row r="2770" spans="1:5" ht="15">
      <c r="A2770" s="64">
        <v>2769</v>
      </c>
      <c r="B2770" s="65">
        <v>17030</v>
      </c>
      <c r="C2770" s="70" t="s">
        <v>11445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11446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13074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13075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13076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13077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13078</v>
      </c>
      <c r="D2776" s="67">
        <v>120</v>
      </c>
      <c r="E2776" s="68" t="s">
        <v>10984</v>
      </c>
    </row>
    <row r="2777" spans="1:5" ht="15">
      <c r="A2777" s="64">
        <v>2776</v>
      </c>
      <c r="B2777" s="65">
        <v>17093</v>
      </c>
      <c r="C2777" s="66" t="s">
        <v>13079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13080</v>
      </c>
      <c r="D2778" s="67">
        <v>122</v>
      </c>
      <c r="E2778" s="68" t="s">
        <v>10986</v>
      </c>
    </row>
    <row r="2779" spans="1:5" ht="15">
      <c r="A2779" s="64">
        <v>2778</v>
      </c>
      <c r="B2779" s="65">
        <v>17389</v>
      </c>
      <c r="C2779" s="66" t="s">
        <v>13081</v>
      </c>
      <c r="D2779" s="67">
        <v>123</v>
      </c>
      <c r="E2779" s="68" t="s">
        <v>12041</v>
      </c>
    </row>
    <row r="2780" spans="1:5" ht="15">
      <c r="A2780" s="64">
        <v>2779</v>
      </c>
      <c r="B2780" s="65">
        <v>17411</v>
      </c>
      <c r="C2780" s="66" t="s">
        <v>13082</v>
      </c>
      <c r="D2780" s="67">
        <v>124</v>
      </c>
      <c r="E2780" s="68" t="s">
        <v>13904</v>
      </c>
    </row>
    <row r="2781" spans="1:5" ht="15">
      <c r="A2781" s="64">
        <v>2780</v>
      </c>
      <c r="B2781" s="65">
        <v>17426</v>
      </c>
      <c r="C2781" s="66" t="s">
        <v>13083</v>
      </c>
      <c r="D2781" s="67">
        <v>125</v>
      </c>
      <c r="E2781" s="68" t="s">
        <v>10980</v>
      </c>
    </row>
    <row r="2782" spans="1:5" ht="15">
      <c r="A2782" s="64">
        <v>2781</v>
      </c>
      <c r="B2782" s="65">
        <v>17540</v>
      </c>
      <c r="C2782" s="66" t="s">
        <v>13084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13085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11129</v>
      </c>
      <c r="D2784" s="67">
        <v>128</v>
      </c>
      <c r="E2784" s="68" t="s">
        <v>10976</v>
      </c>
    </row>
    <row r="2785" spans="1:5" ht="15">
      <c r="A2785" s="64">
        <v>2784</v>
      </c>
      <c r="B2785" s="65">
        <v>17669</v>
      </c>
      <c r="C2785" s="66" t="s">
        <v>13086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13087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13088</v>
      </c>
      <c r="D2787" s="67">
        <v>131</v>
      </c>
      <c r="E2787" s="68" t="s">
        <v>10848</v>
      </c>
    </row>
    <row r="2788" spans="1:5" ht="15">
      <c r="A2788" s="64">
        <v>2787</v>
      </c>
      <c r="B2788" s="65">
        <v>17841</v>
      </c>
      <c r="C2788" s="66" t="s">
        <v>13089</v>
      </c>
      <c r="D2788" s="67">
        <v>132</v>
      </c>
      <c r="E2788" s="68" t="s">
        <v>10984</v>
      </c>
    </row>
    <row r="2789" spans="1:5" ht="15">
      <c r="A2789" s="64">
        <v>2788</v>
      </c>
      <c r="B2789" s="65">
        <v>17850</v>
      </c>
      <c r="C2789" s="66" t="s">
        <v>13090</v>
      </c>
      <c r="D2789" s="67">
        <v>133</v>
      </c>
      <c r="E2789" s="68" t="s">
        <v>10984</v>
      </c>
    </row>
    <row r="2790" spans="1:5" ht="15">
      <c r="A2790" s="64">
        <v>2789</v>
      </c>
      <c r="B2790" s="65">
        <v>17883</v>
      </c>
      <c r="C2790" s="66" t="s">
        <v>13091</v>
      </c>
      <c r="D2790" s="67">
        <v>134</v>
      </c>
      <c r="E2790" s="68" t="s">
        <v>10976</v>
      </c>
    </row>
    <row r="2791" spans="1:5" ht="15">
      <c r="A2791" s="64">
        <v>2790</v>
      </c>
      <c r="B2791" s="65">
        <v>17926</v>
      </c>
      <c r="C2791" s="66" t="s">
        <v>13092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13093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13094</v>
      </c>
      <c r="D2793" s="67">
        <v>137</v>
      </c>
      <c r="E2793" s="68" t="s">
        <v>10982</v>
      </c>
    </row>
    <row r="2794" spans="1:5" ht="15">
      <c r="A2794" s="64">
        <v>2793</v>
      </c>
      <c r="B2794" s="65">
        <v>18379</v>
      </c>
      <c r="C2794" s="66" t="s">
        <v>13095</v>
      </c>
      <c r="D2794" s="67">
        <v>138</v>
      </c>
      <c r="E2794" s="68" t="s">
        <v>10984</v>
      </c>
    </row>
    <row r="2795" spans="1:5" ht="15">
      <c r="A2795" s="64">
        <v>2794</v>
      </c>
      <c r="B2795" s="65">
        <v>18623</v>
      </c>
      <c r="C2795" s="66" t="s">
        <v>13096</v>
      </c>
      <c r="D2795" s="67">
        <v>139</v>
      </c>
      <c r="E2795" s="68" t="s">
        <v>10978</v>
      </c>
    </row>
    <row r="2796" spans="1:5" ht="15">
      <c r="A2796" s="64">
        <v>2795</v>
      </c>
      <c r="B2796" s="65">
        <v>18634</v>
      </c>
      <c r="C2796" s="66" t="s">
        <v>13097</v>
      </c>
      <c r="D2796" s="67">
        <v>140</v>
      </c>
      <c r="E2796" s="68" t="s">
        <v>10976</v>
      </c>
    </row>
    <row r="2797" spans="1:5" ht="15">
      <c r="A2797" s="64">
        <v>2796</v>
      </c>
      <c r="B2797" s="65">
        <v>18723</v>
      </c>
      <c r="C2797" s="66" t="s">
        <v>13098</v>
      </c>
      <c r="D2797" s="67">
        <v>141</v>
      </c>
      <c r="E2797" s="68" t="s">
        <v>10984</v>
      </c>
    </row>
    <row r="2798" spans="1:5" ht="15">
      <c r="A2798" s="64">
        <v>2797</v>
      </c>
      <c r="B2798" s="65">
        <v>18922</v>
      </c>
      <c r="C2798" s="66" t="s">
        <v>13099</v>
      </c>
      <c r="D2798" s="67">
        <v>142</v>
      </c>
      <c r="E2798" s="68" t="s">
        <v>10984</v>
      </c>
    </row>
    <row r="2799" spans="1:5" ht="15">
      <c r="A2799" s="64">
        <v>2798</v>
      </c>
      <c r="B2799" s="65">
        <v>18924</v>
      </c>
      <c r="C2799" s="66" t="s">
        <v>13100</v>
      </c>
      <c r="D2799" s="67">
        <v>143</v>
      </c>
      <c r="E2799" s="68" t="s">
        <v>10978</v>
      </c>
    </row>
    <row r="2800" spans="1:5" ht="15">
      <c r="A2800" s="64">
        <v>2799</v>
      </c>
      <c r="B2800" s="65">
        <v>18926</v>
      </c>
      <c r="C2800" s="70" t="s">
        <v>13101</v>
      </c>
      <c r="D2800" s="67">
        <v>144</v>
      </c>
      <c r="E2800" s="68" t="s">
        <v>10986</v>
      </c>
    </row>
    <row r="2801" spans="1:5" ht="15">
      <c r="A2801" s="64">
        <v>2800</v>
      </c>
      <c r="B2801" s="65">
        <v>18949</v>
      </c>
      <c r="C2801" s="70" t="s">
        <v>13102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13103</v>
      </c>
      <c r="D2802" s="67">
        <v>147</v>
      </c>
      <c r="E2802" s="68" t="s">
        <v>10984</v>
      </c>
    </row>
    <row r="2803" spans="1:5" ht="15">
      <c r="A2803" s="64">
        <v>2802</v>
      </c>
      <c r="B2803" s="65">
        <v>18975</v>
      </c>
      <c r="C2803" s="66" t="s">
        <v>13104</v>
      </c>
      <c r="D2803" s="67">
        <v>148</v>
      </c>
      <c r="E2803" s="68" t="s">
        <v>10999</v>
      </c>
    </row>
    <row r="2804" spans="1:5" ht="15">
      <c r="A2804" s="64">
        <v>2803</v>
      </c>
      <c r="B2804" s="65">
        <v>18979</v>
      </c>
      <c r="C2804" s="66" t="s">
        <v>14524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14525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14526</v>
      </c>
      <c r="D2806" s="67">
        <v>151</v>
      </c>
      <c r="E2806" s="68" t="s">
        <v>14527</v>
      </c>
    </row>
    <row r="2807" spans="1:5" ht="15">
      <c r="A2807" s="64">
        <v>2806</v>
      </c>
      <c r="B2807" s="65">
        <v>19345</v>
      </c>
      <c r="C2807" s="66" t="s">
        <v>14528</v>
      </c>
      <c r="D2807" s="67">
        <v>152</v>
      </c>
      <c r="E2807" s="68" t="s">
        <v>10999</v>
      </c>
    </row>
    <row r="2808" spans="1:5" ht="15">
      <c r="A2808" s="64">
        <v>2807</v>
      </c>
      <c r="B2808" s="65">
        <v>19350</v>
      </c>
      <c r="C2808" s="66" t="s">
        <v>14529</v>
      </c>
      <c r="D2808" s="67">
        <v>153</v>
      </c>
      <c r="E2808" s="68" t="s">
        <v>10848</v>
      </c>
    </row>
    <row r="2809" spans="1:5" ht="15">
      <c r="A2809" s="64">
        <v>2808</v>
      </c>
      <c r="B2809" s="65">
        <v>19511</v>
      </c>
      <c r="C2809" s="66" t="s">
        <v>14530</v>
      </c>
      <c r="D2809" s="67">
        <v>154</v>
      </c>
      <c r="E2809" s="68" t="s">
        <v>10999</v>
      </c>
    </row>
    <row r="2810" spans="1:5" ht="15">
      <c r="A2810" s="64">
        <v>2809</v>
      </c>
      <c r="B2810" s="65">
        <v>19635</v>
      </c>
      <c r="C2810" s="66" t="s">
        <v>14531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11594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14532</v>
      </c>
      <c r="D2812" s="67">
        <v>2</v>
      </c>
      <c r="E2812" s="68" t="s">
        <v>15128</v>
      </c>
    </row>
    <row r="2813" spans="1:5" ht="15">
      <c r="A2813" s="64">
        <v>2812</v>
      </c>
      <c r="B2813" s="65">
        <v>10398</v>
      </c>
      <c r="C2813" s="66" t="s">
        <v>14533</v>
      </c>
      <c r="D2813" s="67">
        <v>3</v>
      </c>
      <c r="E2813" s="68" t="s">
        <v>10986</v>
      </c>
    </row>
    <row r="2814" spans="1:5" ht="15">
      <c r="A2814" s="64">
        <v>2813</v>
      </c>
      <c r="B2814" s="65">
        <v>11122</v>
      </c>
      <c r="C2814" s="66" t="s">
        <v>14990</v>
      </c>
      <c r="D2814" s="67">
        <v>4</v>
      </c>
      <c r="E2814" s="68" t="s">
        <v>13908</v>
      </c>
    </row>
    <row r="2815" spans="1:5" ht="15">
      <c r="A2815" s="64">
        <v>2814</v>
      </c>
      <c r="B2815" s="65">
        <v>11136</v>
      </c>
      <c r="C2815" s="66" t="s">
        <v>14534</v>
      </c>
      <c r="D2815" s="67">
        <v>5</v>
      </c>
      <c r="E2815" s="68" t="s">
        <v>10980</v>
      </c>
    </row>
    <row r="2816" spans="1:5" ht="15">
      <c r="A2816" s="64">
        <v>2815</v>
      </c>
      <c r="B2816" s="65">
        <v>11178</v>
      </c>
      <c r="C2816" s="66" t="s">
        <v>11468</v>
      </c>
      <c r="D2816" s="67">
        <v>6</v>
      </c>
      <c r="E2816" s="68" t="s">
        <v>10984</v>
      </c>
    </row>
    <row r="2817" spans="1:5" ht="15">
      <c r="A2817" s="64">
        <v>2816</v>
      </c>
      <c r="B2817" s="65">
        <v>11184</v>
      </c>
      <c r="C2817" s="66" t="s">
        <v>11469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11470</v>
      </c>
      <c r="D2818" s="67">
        <v>8</v>
      </c>
      <c r="E2818" s="68" t="s">
        <v>10986</v>
      </c>
    </row>
    <row r="2819" spans="1:5" ht="15">
      <c r="A2819" s="64">
        <v>2818</v>
      </c>
      <c r="B2819" s="65">
        <v>11309</v>
      </c>
      <c r="C2819" s="66" t="s">
        <v>11167</v>
      </c>
      <c r="D2819" s="67">
        <v>9</v>
      </c>
      <c r="E2819" s="68" t="s">
        <v>10944</v>
      </c>
    </row>
    <row r="2820" spans="1:5" ht="15">
      <c r="A2820" s="64">
        <v>2819</v>
      </c>
      <c r="B2820" s="65">
        <v>11320</v>
      </c>
      <c r="C2820" s="66" t="s">
        <v>11471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11472</v>
      </c>
      <c r="D2821" s="67">
        <v>11</v>
      </c>
      <c r="E2821" s="68" t="s">
        <v>10946</v>
      </c>
    </row>
    <row r="2822" spans="1:5" ht="15">
      <c r="A2822" s="64">
        <v>2821</v>
      </c>
      <c r="B2822" s="65">
        <v>11370</v>
      </c>
      <c r="C2822" s="66" t="s">
        <v>16413</v>
      </c>
      <c r="D2822" s="67">
        <v>12</v>
      </c>
      <c r="E2822" s="68" t="s">
        <v>10986</v>
      </c>
    </row>
    <row r="2823" spans="1:5" ht="15">
      <c r="A2823" s="64">
        <v>2822</v>
      </c>
      <c r="B2823" s="65">
        <v>11375</v>
      </c>
      <c r="C2823" s="66" t="s">
        <v>16414</v>
      </c>
      <c r="D2823" s="67">
        <v>13</v>
      </c>
      <c r="E2823" s="68" t="s">
        <v>10986</v>
      </c>
    </row>
    <row r="2824" spans="1:5" ht="15">
      <c r="A2824" s="64">
        <v>2823</v>
      </c>
      <c r="B2824" s="65">
        <v>11480</v>
      </c>
      <c r="C2824" s="66" t="s">
        <v>16415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16416</v>
      </c>
      <c r="D2825" s="67">
        <v>15</v>
      </c>
      <c r="E2825" s="68" t="s">
        <v>15128</v>
      </c>
    </row>
    <row r="2826" spans="1:5" ht="15">
      <c r="A2826" s="64">
        <v>2825</v>
      </c>
      <c r="B2826" s="65">
        <v>11546</v>
      </c>
      <c r="C2826" s="66" t="s">
        <v>16417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16418</v>
      </c>
      <c r="D2827" s="67">
        <v>17</v>
      </c>
      <c r="E2827" s="68" t="s">
        <v>12518</v>
      </c>
    </row>
    <row r="2828" spans="1:5" ht="15">
      <c r="A2828" s="64">
        <v>2827</v>
      </c>
      <c r="B2828" s="65">
        <v>11640</v>
      </c>
      <c r="C2828" s="66" t="s">
        <v>16419</v>
      </c>
      <c r="D2828" s="67">
        <v>18</v>
      </c>
      <c r="E2828" s="68" t="s">
        <v>10986</v>
      </c>
    </row>
    <row r="2829" spans="1:5" ht="15">
      <c r="A2829" s="64">
        <v>2828</v>
      </c>
      <c r="B2829" s="65">
        <v>11666</v>
      </c>
      <c r="C2829" s="66" t="s">
        <v>16420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16421</v>
      </c>
      <c r="D2830" s="67">
        <v>20</v>
      </c>
      <c r="E2830" s="68" t="s">
        <v>12518</v>
      </c>
    </row>
    <row r="2831" spans="1:5" ht="15">
      <c r="A2831" s="64">
        <v>2830</v>
      </c>
      <c r="B2831" s="65">
        <v>11772</v>
      </c>
      <c r="C2831" s="66" t="s">
        <v>16422</v>
      </c>
      <c r="D2831" s="67">
        <v>21</v>
      </c>
      <c r="E2831" s="68" t="s">
        <v>10986</v>
      </c>
    </row>
    <row r="2832" spans="1:5" ht="15">
      <c r="A2832" s="64">
        <v>2831</v>
      </c>
      <c r="B2832" s="65">
        <v>11860</v>
      </c>
      <c r="C2832" s="66" t="s">
        <v>16423</v>
      </c>
      <c r="D2832" s="67">
        <v>22</v>
      </c>
      <c r="E2832" s="68" t="s">
        <v>10984</v>
      </c>
    </row>
    <row r="2833" spans="1:5" ht="15">
      <c r="A2833" s="64">
        <v>2832</v>
      </c>
      <c r="B2833" s="65">
        <v>11869</v>
      </c>
      <c r="C2833" s="66" t="s">
        <v>16424</v>
      </c>
      <c r="D2833" s="67">
        <v>23</v>
      </c>
      <c r="E2833" s="68" t="s">
        <v>10980</v>
      </c>
    </row>
    <row r="2834" spans="1:5" ht="15">
      <c r="A2834" s="64">
        <v>2833</v>
      </c>
      <c r="B2834" s="65">
        <v>11880</v>
      </c>
      <c r="C2834" s="70" t="s">
        <v>16425</v>
      </c>
      <c r="D2834" s="67">
        <v>24</v>
      </c>
      <c r="E2834" s="68" t="s">
        <v>10984</v>
      </c>
    </row>
    <row r="2835" spans="1:5" ht="15">
      <c r="A2835" s="64">
        <v>2834</v>
      </c>
      <c r="B2835" s="65">
        <v>11881</v>
      </c>
      <c r="C2835" s="66" t="s">
        <v>16426</v>
      </c>
      <c r="D2835" s="67">
        <v>25</v>
      </c>
      <c r="E2835" s="68" t="s">
        <v>10984</v>
      </c>
    </row>
    <row r="2836" spans="1:5" ht="15">
      <c r="A2836" s="64">
        <v>2835</v>
      </c>
      <c r="B2836" s="65">
        <v>11909</v>
      </c>
      <c r="C2836" s="66" t="s">
        <v>12090</v>
      </c>
      <c r="D2836" s="67">
        <v>26</v>
      </c>
      <c r="E2836" s="68" t="s">
        <v>10999</v>
      </c>
    </row>
    <row r="2837" spans="1:5" ht="15">
      <c r="A2837" s="64">
        <v>2836</v>
      </c>
      <c r="B2837" s="65">
        <v>11912</v>
      </c>
      <c r="C2837" s="66" t="s">
        <v>16632</v>
      </c>
      <c r="D2837" s="67">
        <v>27</v>
      </c>
      <c r="E2837" s="68" t="s">
        <v>10986</v>
      </c>
    </row>
    <row r="2838" spans="1:5" ht="15">
      <c r="A2838" s="64">
        <v>2837</v>
      </c>
      <c r="B2838" s="65">
        <v>11920</v>
      </c>
      <c r="C2838" s="66" t="s">
        <v>16633</v>
      </c>
      <c r="D2838" s="67">
        <v>28</v>
      </c>
      <c r="E2838" s="68" t="s">
        <v>10984</v>
      </c>
    </row>
    <row r="2839" spans="1:5" ht="15">
      <c r="A2839" s="64">
        <v>2838</v>
      </c>
      <c r="B2839" s="65">
        <v>11922</v>
      </c>
      <c r="C2839" s="66" t="s">
        <v>16634</v>
      </c>
      <c r="D2839" s="67">
        <v>29</v>
      </c>
      <c r="E2839" s="68" t="s">
        <v>10980</v>
      </c>
    </row>
    <row r="2840" spans="1:5" ht="15">
      <c r="A2840" s="64">
        <v>2839</v>
      </c>
      <c r="B2840" s="65">
        <v>12041</v>
      </c>
      <c r="C2840" s="66" t="s">
        <v>16635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16636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16637</v>
      </c>
      <c r="D2842" s="67">
        <v>32</v>
      </c>
      <c r="E2842" s="68" t="s">
        <v>10984</v>
      </c>
    </row>
    <row r="2843" spans="1:5" ht="15">
      <c r="A2843" s="64">
        <v>2842</v>
      </c>
      <c r="B2843" s="65">
        <v>12117</v>
      </c>
      <c r="C2843" s="66" t="s">
        <v>16638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16639</v>
      </c>
      <c r="D2844" s="67">
        <v>34</v>
      </c>
      <c r="E2844" s="68" t="s">
        <v>10986</v>
      </c>
    </row>
    <row r="2845" spans="1:5" ht="15">
      <c r="A2845" s="64">
        <v>2844</v>
      </c>
      <c r="B2845" s="65">
        <v>12257</v>
      </c>
      <c r="C2845" s="66" t="s">
        <v>16640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16641</v>
      </c>
      <c r="D2846" s="67">
        <v>36</v>
      </c>
      <c r="E2846" s="68" t="s">
        <v>10984</v>
      </c>
    </row>
    <row r="2847" spans="1:5" ht="15">
      <c r="A2847" s="64">
        <v>2846</v>
      </c>
      <c r="B2847" s="65">
        <v>12658</v>
      </c>
      <c r="C2847" s="70" t="s">
        <v>16642</v>
      </c>
      <c r="D2847" s="67">
        <v>37</v>
      </c>
      <c r="E2847" s="68" t="s">
        <v>10986</v>
      </c>
    </row>
    <row r="2848" spans="1:5" ht="15">
      <c r="A2848" s="64">
        <v>2847</v>
      </c>
      <c r="B2848" s="65">
        <v>12661</v>
      </c>
      <c r="C2848" s="66" t="s">
        <v>16643</v>
      </c>
      <c r="D2848" s="67">
        <v>38</v>
      </c>
      <c r="E2848" s="68" t="s">
        <v>10986</v>
      </c>
    </row>
    <row r="2849" spans="1:5" ht="15">
      <c r="A2849" s="64">
        <v>2848</v>
      </c>
      <c r="B2849" s="65">
        <v>12686</v>
      </c>
      <c r="C2849" s="66" t="s">
        <v>16644</v>
      </c>
      <c r="D2849" s="67">
        <v>39</v>
      </c>
      <c r="E2849" s="68" t="s">
        <v>15128</v>
      </c>
    </row>
    <row r="2850" spans="1:5" ht="15">
      <c r="A2850" s="64">
        <v>2849</v>
      </c>
      <c r="B2850" s="65">
        <v>12690</v>
      </c>
      <c r="C2850" s="66" t="s">
        <v>13922</v>
      </c>
      <c r="D2850" s="67">
        <v>40</v>
      </c>
      <c r="E2850" s="68" t="s">
        <v>10978</v>
      </c>
    </row>
    <row r="2851" spans="1:5" ht="15">
      <c r="A2851" s="64">
        <v>2850</v>
      </c>
      <c r="B2851" s="65">
        <v>12709</v>
      </c>
      <c r="C2851" s="66" t="s">
        <v>16645</v>
      </c>
      <c r="D2851" s="67">
        <v>41</v>
      </c>
      <c r="E2851" s="68" t="s">
        <v>12518</v>
      </c>
    </row>
    <row r="2852" spans="1:5" ht="15">
      <c r="A2852" s="64">
        <v>2851</v>
      </c>
      <c r="B2852" s="65">
        <v>12773</v>
      </c>
      <c r="C2852" s="66" t="s">
        <v>16646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16647</v>
      </c>
      <c r="D2853" s="67">
        <v>43</v>
      </c>
      <c r="E2853" s="68" t="s">
        <v>10984</v>
      </c>
    </row>
    <row r="2854" spans="1:5" ht="15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12889</v>
      </c>
      <c r="D2855" s="67">
        <v>45</v>
      </c>
      <c r="E2855" s="68" t="s">
        <v>10986</v>
      </c>
    </row>
    <row r="2856" spans="1:5" ht="15">
      <c r="A2856" s="64">
        <v>2855</v>
      </c>
      <c r="B2856" s="65">
        <v>13066</v>
      </c>
      <c r="C2856" s="66" t="s">
        <v>12890</v>
      </c>
      <c r="D2856" s="67">
        <v>46</v>
      </c>
      <c r="E2856" s="68" t="s">
        <v>15128</v>
      </c>
    </row>
    <row r="2857" spans="1:5" ht="15">
      <c r="A2857" s="64">
        <v>2856</v>
      </c>
      <c r="B2857" s="65">
        <v>13158</v>
      </c>
      <c r="C2857" s="66" t="s">
        <v>12891</v>
      </c>
      <c r="D2857" s="67">
        <v>47</v>
      </c>
      <c r="E2857" s="68" t="s">
        <v>10986</v>
      </c>
    </row>
    <row r="2858" spans="1:5" ht="15">
      <c r="A2858" s="64">
        <v>2857</v>
      </c>
      <c r="B2858" s="65">
        <v>13353</v>
      </c>
      <c r="C2858" s="66" t="s">
        <v>12892</v>
      </c>
      <c r="D2858" s="67">
        <v>48</v>
      </c>
      <c r="E2858" s="68" t="s">
        <v>10984</v>
      </c>
    </row>
    <row r="2859" spans="1:5" ht="15">
      <c r="A2859" s="64">
        <v>2858</v>
      </c>
      <c r="B2859" s="65">
        <v>13747</v>
      </c>
      <c r="C2859" s="66" t="s">
        <v>12893</v>
      </c>
      <c r="D2859" s="67">
        <v>49</v>
      </c>
      <c r="E2859" s="68" t="s">
        <v>12518</v>
      </c>
    </row>
    <row r="2860" spans="1:5" ht="15">
      <c r="A2860" s="64">
        <v>2859</v>
      </c>
      <c r="B2860" s="65">
        <v>13815</v>
      </c>
      <c r="C2860" s="66" t="s">
        <v>12894</v>
      </c>
      <c r="D2860" s="67">
        <v>50</v>
      </c>
      <c r="E2860" s="68" t="s">
        <v>12518</v>
      </c>
    </row>
    <row r="2861" spans="1:5" ht="15">
      <c r="A2861" s="64">
        <v>2860</v>
      </c>
      <c r="B2861" s="65">
        <v>13826</v>
      </c>
      <c r="C2861" s="66" t="s">
        <v>12895</v>
      </c>
      <c r="D2861" s="67">
        <v>51</v>
      </c>
      <c r="E2861" s="68" t="s">
        <v>10946</v>
      </c>
    </row>
    <row r="2862" spans="1:5" ht="15">
      <c r="A2862" s="64">
        <v>2861</v>
      </c>
      <c r="B2862" s="65">
        <v>13899</v>
      </c>
      <c r="C2862" s="66" t="s">
        <v>12896</v>
      </c>
      <c r="D2862" s="67">
        <v>52</v>
      </c>
      <c r="E2862" s="68" t="s">
        <v>12518</v>
      </c>
    </row>
    <row r="2863" spans="1:5" ht="15">
      <c r="A2863" s="64">
        <v>2862</v>
      </c>
      <c r="B2863" s="65">
        <v>13914</v>
      </c>
      <c r="C2863" s="66" t="s">
        <v>12897</v>
      </c>
      <c r="D2863" s="67">
        <v>53</v>
      </c>
      <c r="E2863" s="68" t="s">
        <v>10946</v>
      </c>
    </row>
    <row r="2864" spans="1:5" ht="15">
      <c r="A2864" s="64">
        <v>2863</v>
      </c>
      <c r="B2864" s="65">
        <v>13921</v>
      </c>
      <c r="C2864" s="66" t="s">
        <v>12898</v>
      </c>
      <c r="D2864" s="67">
        <v>54</v>
      </c>
      <c r="E2864" s="68" t="s">
        <v>15128</v>
      </c>
    </row>
    <row r="2865" spans="1:5" ht="15">
      <c r="A2865" s="64">
        <v>2864</v>
      </c>
      <c r="B2865" s="65">
        <v>13988</v>
      </c>
      <c r="C2865" s="66" t="s">
        <v>14209</v>
      </c>
      <c r="D2865" s="67">
        <v>55</v>
      </c>
      <c r="E2865" s="68" t="s">
        <v>10991</v>
      </c>
    </row>
    <row r="2866" spans="1:5" ht="15">
      <c r="A2866" s="64">
        <v>2865</v>
      </c>
      <c r="B2866" s="65">
        <v>13993</v>
      </c>
      <c r="C2866" s="66" t="s">
        <v>12899</v>
      </c>
      <c r="D2866" s="67">
        <v>56</v>
      </c>
      <c r="E2866" s="68" t="s">
        <v>10984</v>
      </c>
    </row>
    <row r="2867" spans="1:5" ht="15">
      <c r="A2867" s="64">
        <v>2866</v>
      </c>
      <c r="B2867" s="65">
        <v>14057</v>
      </c>
      <c r="C2867" s="66" t="s">
        <v>12900</v>
      </c>
      <c r="D2867" s="67">
        <v>57</v>
      </c>
      <c r="E2867" s="68" t="s">
        <v>12518</v>
      </c>
    </row>
    <row r="2868" spans="1:5" ht="15">
      <c r="A2868" s="64">
        <v>2867</v>
      </c>
      <c r="B2868" s="65">
        <v>14171</v>
      </c>
      <c r="C2868" s="66" t="s">
        <v>12901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12902</v>
      </c>
      <c r="D2869" s="67">
        <v>59</v>
      </c>
      <c r="E2869" s="68" t="s">
        <v>12518</v>
      </c>
    </row>
    <row r="2870" spans="1:5" ht="15">
      <c r="A2870" s="64">
        <v>2869</v>
      </c>
      <c r="B2870" s="65">
        <v>14225</v>
      </c>
      <c r="C2870" s="66" t="s">
        <v>12903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12904</v>
      </c>
      <c r="D2871" s="67">
        <v>61</v>
      </c>
      <c r="E2871" s="68" t="s">
        <v>15128</v>
      </c>
    </row>
    <row r="2872" spans="1:5" ht="15">
      <c r="A2872" s="64">
        <v>2871</v>
      </c>
      <c r="B2872" s="65">
        <v>14271</v>
      </c>
      <c r="C2872" s="66" t="s">
        <v>12905</v>
      </c>
      <c r="D2872" s="67">
        <v>62</v>
      </c>
      <c r="E2872" s="68" t="s">
        <v>10946</v>
      </c>
    </row>
    <row r="2873" spans="1:5" ht="15">
      <c r="A2873" s="64">
        <v>2872</v>
      </c>
      <c r="B2873" s="65">
        <v>14286</v>
      </c>
      <c r="C2873" s="66" t="s">
        <v>12906</v>
      </c>
      <c r="D2873" s="67">
        <v>63</v>
      </c>
      <c r="E2873" s="68" t="s">
        <v>15128</v>
      </c>
    </row>
    <row r="2874" spans="1:5" ht="15">
      <c r="A2874" s="64">
        <v>2873</v>
      </c>
      <c r="B2874" s="65">
        <v>14297</v>
      </c>
      <c r="C2874" s="66" t="s">
        <v>12907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12908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12909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12910</v>
      </c>
      <c r="D2877" s="67">
        <v>67</v>
      </c>
      <c r="E2877" s="68" t="s">
        <v>10991</v>
      </c>
    </row>
    <row r="2878" spans="1:5" ht="15">
      <c r="A2878" s="64">
        <v>2877</v>
      </c>
      <c r="B2878" s="65">
        <v>14435</v>
      </c>
      <c r="C2878" s="66" t="s">
        <v>12911</v>
      </c>
      <c r="D2878" s="67">
        <v>68</v>
      </c>
      <c r="E2878" s="68" t="s">
        <v>15128</v>
      </c>
    </row>
    <row r="2879" spans="1:5" ht="15">
      <c r="A2879" s="64">
        <v>2878</v>
      </c>
      <c r="B2879" s="65">
        <v>14437</v>
      </c>
      <c r="C2879" s="66" t="s">
        <v>12912</v>
      </c>
      <c r="D2879" s="67">
        <v>69</v>
      </c>
      <c r="E2879" s="68" t="s">
        <v>10986</v>
      </c>
    </row>
    <row r="2880" spans="1:5" ht="15">
      <c r="A2880" s="64">
        <v>2879</v>
      </c>
      <c r="B2880" s="65">
        <v>14506</v>
      </c>
      <c r="C2880" s="66" t="s">
        <v>12913</v>
      </c>
      <c r="D2880" s="67">
        <v>70</v>
      </c>
      <c r="E2880" s="68" t="s">
        <v>10986</v>
      </c>
    </row>
    <row r="2881" spans="1:5" ht="15">
      <c r="A2881" s="64">
        <v>2880</v>
      </c>
      <c r="B2881" s="65">
        <v>14712</v>
      </c>
      <c r="C2881" s="66" t="s">
        <v>12914</v>
      </c>
      <c r="D2881" s="67">
        <v>71</v>
      </c>
      <c r="E2881" s="68" t="s">
        <v>10999</v>
      </c>
    </row>
    <row r="2882" spans="1:5" ht="15">
      <c r="A2882" s="64">
        <v>2881</v>
      </c>
      <c r="B2882" s="65">
        <v>14723</v>
      </c>
      <c r="C2882" s="66" t="s">
        <v>12915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12916</v>
      </c>
      <c r="D2883" s="67">
        <v>73</v>
      </c>
      <c r="E2883" s="68" t="s">
        <v>10984</v>
      </c>
    </row>
    <row r="2884" spans="1:5" ht="15">
      <c r="A2884" s="64">
        <v>2883</v>
      </c>
      <c r="B2884" s="65">
        <v>14745</v>
      </c>
      <c r="C2884" s="66" t="s">
        <v>12917</v>
      </c>
      <c r="D2884" s="67">
        <v>74</v>
      </c>
      <c r="E2884" s="68" t="s">
        <v>10984</v>
      </c>
    </row>
    <row r="2885" spans="1:5" ht="15">
      <c r="A2885" s="64">
        <v>2884</v>
      </c>
      <c r="B2885" s="65">
        <v>14747</v>
      </c>
      <c r="C2885" s="66" t="s">
        <v>12918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12919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14339</v>
      </c>
      <c r="D2887" s="67">
        <v>77</v>
      </c>
      <c r="E2887" s="68" t="s">
        <v>10986</v>
      </c>
    </row>
    <row r="2888" spans="1:5" ht="15">
      <c r="A2888" s="64">
        <v>2887</v>
      </c>
      <c r="B2888" s="65">
        <v>14948</v>
      </c>
      <c r="C2888" s="66" t="s">
        <v>16441</v>
      </c>
      <c r="D2888" s="67">
        <v>78</v>
      </c>
      <c r="E2888" s="68" t="s">
        <v>10946</v>
      </c>
    </row>
    <row r="2889" spans="1:5" ht="15">
      <c r="A2889" s="64">
        <v>2888</v>
      </c>
      <c r="B2889" s="65">
        <v>14950</v>
      </c>
      <c r="C2889" s="66" t="s">
        <v>16442</v>
      </c>
      <c r="D2889" s="67">
        <v>79</v>
      </c>
      <c r="E2889" s="68" t="s">
        <v>12518</v>
      </c>
    </row>
    <row r="2890" spans="1:5" ht="15">
      <c r="A2890" s="64">
        <v>2889</v>
      </c>
      <c r="B2890" s="65">
        <v>15043</v>
      </c>
      <c r="C2890" s="66" t="s">
        <v>16443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16444</v>
      </c>
      <c r="D2891" s="67">
        <v>81</v>
      </c>
      <c r="E2891" s="68" t="s">
        <v>10986</v>
      </c>
    </row>
    <row r="2892" spans="1:5" ht="15">
      <c r="A2892" s="64">
        <v>2891</v>
      </c>
      <c r="B2892" s="65">
        <v>15161</v>
      </c>
      <c r="C2892" s="66" t="s">
        <v>16445</v>
      </c>
      <c r="D2892" s="67">
        <v>82</v>
      </c>
      <c r="E2892" s="68" t="s">
        <v>12518</v>
      </c>
    </row>
    <row r="2893" spans="1:5" ht="15">
      <c r="A2893" s="64">
        <v>2892</v>
      </c>
      <c r="B2893" s="65">
        <v>15167</v>
      </c>
      <c r="C2893" s="66" t="s">
        <v>16446</v>
      </c>
      <c r="D2893" s="67">
        <v>83</v>
      </c>
      <c r="E2893" s="68" t="s">
        <v>10944</v>
      </c>
    </row>
    <row r="2894" spans="1:5" ht="15">
      <c r="A2894" s="64">
        <v>2893</v>
      </c>
      <c r="B2894" s="65">
        <v>15193</v>
      </c>
      <c r="C2894" s="66" t="s">
        <v>16447</v>
      </c>
      <c r="D2894" s="67">
        <v>84</v>
      </c>
      <c r="E2894" s="68" t="s">
        <v>10944</v>
      </c>
    </row>
    <row r="2895" spans="1:5" ht="15">
      <c r="A2895" s="64">
        <v>2894</v>
      </c>
      <c r="B2895" s="65">
        <v>15410</v>
      </c>
      <c r="C2895" s="66" t="s">
        <v>16448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16449</v>
      </c>
      <c r="D2896" s="67">
        <v>86</v>
      </c>
      <c r="E2896" s="68" t="s">
        <v>15128</v>
      </c>
    </row>
    <row r="2897" spans="1:5" ht="15">
      <c r="A2897" s="64">
        <v>2896</v>
      </c>
      <c r="B2897" s="65">
        <v>15527</v>
      </c>
      <c r="C2897" s="70" t="s">
        <v>16450</v>
      </c>
      <c r="D2897" s="67">
        <v>87</v>
      </c>
      <c r="E2897" s="68" t="s">
        <v>12518</v>
      </c>
    </row>
    <row r="2898" spans="1:5" ht="15">
      <c r="A2898" s="64">
        <v>2897</v>
      </c>
      <c r="B2898" s="65">
        <v>15564</v>
      </c>
      <c r="C2898" s="66" t="s">
        <v>16451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16452</v>
      </c>
      <c r="D2899" s="67">
        <v>89</v>
      </c>
      <c r="E2899" s="68" t="s">
        <v>12518</v>
      </c>
    </row>
    <row r="2900" spans="1:5" ht="15">
      <c r="A2900" s="64">
        <v>2899</v>
      </c>
      <c r="B2900" s="65">
        <v>15663</v>
      </c>
      <c r="C2900" s="66" t="s">
        <v>15174</v>
      </c>
      <c r="D2900" s="67">
        <v>90</v>
      </c>
      <c r="E2900" s="68" t="s">
        <v>10986</v>
      </c>
    </row>
    <row r="2901" spans="1:5" ht="15">
      <c r="A2901" s="64">
        <v>2900</v>
      </c>
      <c r="B2901" s="65">
        <v>15956</v>
      </c>
      <c r="C2901" s="66" t="s">
        <v>15175</v>
      </c>
      <c r="D2901" s="67">
        <v>91</v>
      </c>
      <c r="E2901" s="68" t="s">
        <v>10944</v>
      </c>
    </row>
    <row r="2902" spans="1:5" ht="15">
      <c r="A2902" s="64">
        <v>2901</v>
      </c>
      <c r="B2902" s="65">
        <v>15976</v>
      </c>
      <c r="C2902" s="70" t="s">
        <v>15176</v>
      </c>
      <c r="D2902" s="67">
        <v>92</v>
      </c>
      <c r="E2902" s="68" t="s">
        <v>10984</v>
      </c>
    </row>
    <row r="2903" spans="1:5" ht="15">
      <c r="A2903" s="64">
        <v>2902</v>
      </c>
      <c r="B2903" s="65">
        <v>16097</v>
      </c>
      <c r="C2903" s="66" t="s">
        <v>15177</v>
      </c>
      <c r="D2903" s="67">
        <v>93</v>
      </c>
      <c r="E2903" s="68" t="s">
        <v>10984</v>
      </c>
    </row>
    <row r="2904" spans="1:5" ht="15">
      <c r="A2904" s="64">
        <v>2903</v>
      </c>
      <c r="B2904" s="65">
        <v>16101</v>
      </c>
      <c r="C2904" s="66" t="s">
        <v>15178</v>
      </c>
      <c r="D2904" s="67">
        <v>94</v>
      </c>
      <c r="E2904" s="68" t="s">
        <v>10984</v>
      </c>
    </row>
    <row r="2905" spans="1:5" ht="15">
      <c r="A2905" s="64">
        <v>2904</v>
      </c>
      <c r="B2905" s="65">
        <v>16105</v>
      </c>
      <c r="C2905" s="70" t="s">
        <v>15179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15180</v>
      </c>
      <c r="D2906" s="67">
        <v>96</v>
      </c>
      <c r="E2906" s="68" t="s">
        <v>10991</v>
      </c>
    </row>
    <row r="2907" spans="1:5" ht="15">
      <c r="A2907" s="64">
        <v>2906</v>
      </c>
      <c r="B2907" s="65">
        <v>16115</v>
      </c>
      <c r="C2907" s="66" t="s">
        <v>15181</v>
      </c>
      <c r="D2907" s="67">
        <v>97</v>
      </c>
      <c r="E2907" s="68" t="s">
        <v>10991</v>
      </c>
    </row>
    <row r="2908" spans="1:5" ht="15">
      <c r="A2908" s="64">
        <v>2907</v>
      </c>
      <c r="B2908" s="65">
        <v>16121</v>
      </c>
      <c r="C2908" s="66" t="s">
        <v>13958</v>
      </c>
      <c r="D2908" s="67">
        <v>98</v>
      </c>
      <c r="E2908" s="68" t="s">
        <v>10986</v>
      </c>
    </row>
    <row r="2909" spans="1:5" ht="15">
      <c r="A2909" s="64">
        <v>2908</v>
      </c>
      <c r="B2909" s="65">
        <v>16125</v>
      </c>
      <c r="C2909" s="66" t="s">
        <v>13959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13960</v>
      </c>
      <c r="D2910" s="67">
        <v>100</v>
      </c>
      <c r="E2910" s="68" t="s">
        <v>10986</v>
      </c>
    </row>
    <row r="2911" spans="1:5" ht="15">
      <c r="A2911" s="64">
        <v>2910</v>
      </c>
      <c r="B2911" s="65">
        <v>16499</v>
      </c>
      <c r="C2911" s="66" t="s">
        <v>15185</v>
      </c>
      <c r="D2911" s="67">
        <v>101</v>
      </c>
      <c r="E2911" s="68" t="s">
        <v>12518</v>
      </c>
    </row>
    <row r="2912" spans="1:5" ht="15">
      <c r="A2912" s="64">
        <v>2911</v>
      </c>
      <c r="B2912" s="65">
        <v>16974</v>
      </c>
      <c r="C2912" s="66" t="s">
        <v>15186</v>
      </c>
      <c r="D2912" s="67">
        <v>102</v>
      </c>
      <c r="E2912" s="68" t="s">
        <v>15128</v>
      </c>
    </row>
    <row r="2913" spans="1:5" ht="15">
      <c r="A2913" s="64">
        <v>2912</v>
      </c>
      <c r="B2913" s="65">
        <v>17050</v>
      </c>
      <c r="C2913" s="66" t="s">
        <v>15187</v>
      </c>
      <c r="D2913" s="67">
        <v>103</v>
      </c>
      <c r="E2913" s="68" t="s">
        <v>10986</v>
      </c>
    </row>
    <row r="2914" spans="1:5" ht="15">
      <c r="A2914" s="64">
        <v>2913</v>
      </c>
      <c r="B2914" s="65">
        <v>17110</v>
      </c>
      <c r="C2914" s="66" t="s">
        <v>15188</v>
      </c>
      <c r="D2914" s="67">
        <v>104</v>
      </c>
      <c r="E2914" s="68" t="s">
        <v>15128</v>
      </c>
    </row>
    <row r="2915" spans="1:5" ht="15">
      <c r="A2915" s="64">
        <v>2914</v>
      </c>
      <c r="B2915" s="65">
        <v>17207</v>
      </c>
      <c r="C2915" s="66" t="s">
        <v>15253</v>
      </c>
      <c r="D2915" s="67">
        <v>105</v>
      </c>
      <c r="E2915" s="68" t="s">
        <v>10986</v>
      </c>
    </row>
    <row r="2916" spans="1:5" ht="15">
      <c r="A2916" s="64">
        <v>2915</v>
      </c>
      <c r="B2916" s="65">
        <v>17375</v>
      </c>
      <c r="C2916" s="66" t="s">
        <v>15254</v>
      </c>
      <c r="D2916" s="67">
        <v>106</v>
      </c>
      <c r="E2916" s="68" t="s">
        <v>10984</v>
      </c>
    </row>
    <row r="2917" spans="1:5" ht="15">
      <c r="A2917" s="64">
        <v>2916</v>
      </c>
      <c r="B2917" s="65">
        <v>17438</v>
      </c>
      <c r="C2917" s="66" t="s">
        <v>15255</v>
      </c>
      <c r="D2917" s="67">
        <v>107</v>
      </c>
      <c r="E2917" s="68" t="s">
        <v>12518</v>
      </c>
    </row>
    <row r="2918" spans="1:5" ht="15">
      <c r="A2918" s="64">
        <v>2917</v>
      </c>
      <c r="B2918" s="65">
        <v>17448</v>
      </c>
      <c r="C2918" s="66" t="s">
        <v>15256</v>
      </c>
      <c r="D2918" s="67">
        <v>108</v>
      </c>
      <c r="E2918" s="68" t="s">
        <v>15131</v>
      </c>
    </row>
    <row r="2919" spans="1:5" ht="15">
      <c r="A2919" s="64">
        <v>2918</v>
      </c>
      <c r="B2919" s="65">
        <v>17581</v>
      </c>
      <c r="C2919" s="66" t="s">
        <v>15257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15258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15259</v>
      </c>
      <c r="D2921" s="67">
        <v>111</v>
      </c>
      <c r="E2921" s="68" t="s">
        <v>12518</v>
      </c>
    </row>
    <row r="2922" spans="1:5" ht="15">
      <c r="A2922" s="64">
        <v>2921</v>
      </c>
      <c r="B2922" s="65">
        <v>17878</v>
      </c>
      <c r="C2922" s="66" t="s">
        <v>15260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15261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15262</v>
      </c>
      <c r="D2924" s="67">
        <v>114</v>
      </c>
      <c r="E2924" s="68" t="s">
        <v>10986</v>
      </c>
    </row>
    <row r="2925" spans="1:5" ht="15">
      <c r="A2925" s="64">
        <v>2924</v>
      </c>
      <c r="B2925" s="65">
        <v>17990</v>
      </c>
      <c r="C2925" s="66" t="s">
        <v>15263</v>
      </c>
      <c r="D2925" s="67">
        <v>115</v>
      </c>
      <c r="E2925" s="68" t="s">
        <v>10986</v>
      </c>
    </row>
    <row r="2926" spans="1:5" ht="15">
      <c r="A2926" s="64">
        <v>2925</v>
      </c>
      <c r="B2926" s="65">
        <v>18105</v>
      </c>
      <c r="C2926" s="66" t="s">
        <v>15264</v>
      </c>
      <c r="D2926" s="67">
        <v>116</v>
      </c>
      <c r="E2926" s="68" t="s">
        <v>12518</v>
      </c>
    </row>
    <row r="2927" spans="1:5" ht="15">
      <c r="A2927" s="64">
        <v>2926</v>
      </c>
      <c r="B2927" s="65">
        <v>18109</v>
      </c>
      <c r="C2927" s="66" t="s">
        <v>15265</v>
      </c>
      <c r="D2927" s="67">
        <v>117</v>
      </c>
      <c r="E2927" s="68" t="s">
        <v>10986</v>
      </c>
    </row>
    <row r="2928" spans="1:5" ht="15">
      <c r="A2928" s="64">
        <v>2927</v>
      </c>
      <c r="B2928" s="65">
        <v>18174</v>
      </c>
      <c r="C2928" s="66" t="s">
        <v>15266</v>
      </c>
      <c r="D2928" s="67">
        <v>118</v>
      </c>
      <c r="E2928" s="68" t="s">
        <v>10980</v>
      </c>
    </row>
    <row r="2929" spans="1:5" ht="15">
      <c r="A2929" s="64">
        <v>2928</v>
      </c>
      <c r="B2929" s="65">
        <v>18329</v>
      </c>
      <c r="C2929" s="66" t="s">
        <v>15024</v>
      </c>
      <c r="D2929" s="67">
        <v>119</v>
      </c>
      <c r="E2929" s="68" t="s">
        <v>15128</v>
      </c>
    </row>
    <row r="2930" spans="1:5" ht="15">
      <c r="A2930" s="64">
        <v>2929</v>
      </c>
      <c r="B2930" s="65">
        <v>18606</v>
      </c>
      <c r="C2930" s="66" t="s">
        <v>14223</v>
      </c>
      <c r="D2930" s="67">
        <v>120</v>
      </c>
      <c r="E2930" s="68" t="s">
        <v>10986</v>
      </c>
    </row>
    <row r="2931" spans="1:5" ht="15">
      <c r="A2931" s="64">
        <v>2930</v>
      </c>
      <c r="B2931" s="65">
        <v>18607</v>
      </c>
      <c r="C2931" s="66" t="s">
        <v>15025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10727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15026</v>
      </c>
      <c r="D2933" s="67">
        <v>123</v>
      </c>
      <c r="E2933" s="68" t="s">
        <v>10980</v>
      </c>
    </row>
    <row r="2934" spans="1:5" ht="15">
      <c r="A2934" s="64">
        <v>2933</v>
      </c>
      <c r="B2934" s="65">
        <v>18686</v>
      </c>
      <c r="C2934" s="66" t="s">
        <v>15274</v>
      </c>
      <c r="D2934" s="67">
        <v>124</v>
      </c>
      <c r="E2934" s="68" t="s">
        <v>10984</v>
      </c>
    </row>
    <row r="2935" spans="1:5" ht="15">
      <c r="A2935" s="64">
        <v>2934</v>
      </c>
      <c r="B2935" s="65">
        <v>18920</v>
      </c>
      <c r="C2935" s="66" t="s">
        <v>15275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15276</v>
      </c>
      <c r="D2936" s="67">
        <v>126</v>
      </c>
      <c r="E2936" s="68" t="s">
        <v>10984</v>
      </c>
    </row>
    <row r="2937" spans="1:5" ht="15">
      <c r="A2937" s="64">
        <v>2936</v>
      </c>
      <c r="B2937" s="65">
        <v>18947</v>
      </c>
      <c r="C2937" s="66" t="s">
        <v>11669</v>
      </c>
      <c r="D2937" s="67">
        <v>127</v>
      </c>
      <c r="E2937" s="68" t="s">
        <v>15277</v>
      </c>
    </row>
    <row r="2938" spans="1:5" ht="15">
      <c r="A2938" s="64">
        <v>2937</v>
      </c>
      <c r="B2938" s="65">
        <v>18973</v>
      </c>
      <c r="C2938" s="66" t="s">
        <v>15278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15279</v>
      </c>
      <c r="D2939" s="67">
        <v>129</v>
      </c>
      <c r="E2939" s="68" t="s">
        <v>10984</v>
      </c>
    </row>
    <row r="2940" spans="1:5" ht="15">
      <c r="A2940" s="64">
        <v>2939</v>
      </c>
      <c r="B2940" s="65">
        <v>19050</v>
      </c>
      <c r="C2940" s="66" t="s">
        <v>15280</v>
      </c>
      <c r="D2940" s="67">
        <v>130</v>
      </c>
      <c r="E2940" s="68" t="s">
        <v>10986</v>
      </c>
    </row>
    <row r="2941" spans="1:5" ht="15">
      <c r="A2941" s="64">
        <v>2940</v>
      </c>
      <c r="B2941" s="65">
        <v>19052</v>
      </c>
      <c r="C2941" s="70" t="s">
        <v>15281</v>
      </c>
      <c r="D2941" s="67">
        <v>131</v>
      </c>
      <c r="E2941" s="68" t="s">
        <v>10980</v>
      </c>
    </row>
    <row r="2942" spans="1:5" ht="15">
      <c r="A2942" s="64">
        <v>2941</v>
      </c>
      <c r="B2942" s="65">
        <v>19108</v>
      </c>
      <c r="C2942" s="66" t="s">
        <v>15282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15283</v>
      </c>
      <c r="D2943" s="67">
        <v>133</v>
      </c>
      <c r="E2943" s="68" t="s">
        <v>10986</v>
      </c>
    </row>
    <row r="2944" spans="1:5" ht="15">
      <c r="A2944" s="64">
        <v>2943</v>
      </c>
      <c r="B2944" s="65">
        <v>19170</v>
      </c>
      <c r="C2944" s="66" t="s">
        <v>9895</v>
      </c>
      <c r="D2944" s="67">
        <v>134</v>
      </c>
      <c r="E2944" s="68" t="s">
        <v>10980</v>
      </c>
    </row>
    <row r="2945" spans="1:5" ht="15">
      <c r="A2945" s="64">
        <v>2944</v>
      </c>
      <c r="B2945" s="65">
        <v>19215</v>
      </c>
      <c r="C2945" s="66" t="s">
        <v>15284</v>
      </c>
      <c r="D2945" s="67">
        <v>135</v>
      </c>
      <c r="E2945" s="68" t="s">
        <v>10986</v>
      </c>
    </row>
    <row r="2946" spans="1:5" ht="15">
      <c r="A2946" s="64">
        <v>2945</v>
      </c>
      <c r="B2946" s="65">
        <v>19340</v>
      </c>
      <c r="C2946" s="66" t="s">
        <v>15285</v>
      </c>
      <c r="D2946" s="67">
        <v>136</v>
      </c>
      <c r="E2946" s="68" t="s">
        <v>10986</v>
      </c>
    </row>
    <row r="2947" spans="1:5" ht="15">
      <c r="A2947" s="64">
        <v>2946</v>
      </c>
      <c r="B2947" s="65">
        <v>19399</v>
      </c>
      <c r="C2947" s="66" t="s">
        <v>15286</v>
      </c>
      <c r="D2947" s="67">
        <v>137</v>
      </c>
      <c r="E2947" s="68" t="s">
        <v>10999</v>
      </c>
    </row>
    <row r="2948" spans="1:5" ht="15">
      <c r="A2948" s="64">
        <v>2947</v>
      </c>
      <c r="B2948" s="65">
        <v>19406</v>
      </c>
      <c r="C2948" s="66" t="s">
        <v>15287</v>
      </c>
      <c r="D2948" s="67">
        <v>138</v>
      </c>
      <c r="E2948" s="68" t="s">
        <v>10984</v>
      </c>
    </row>
    <row r="2949" spans="1:5" ht="15">
      <c r="A2949" s="64">
        <v>2948</v>
      </c>
      <c r="B2949" s="65">
        <v>19439</v>
      </c>
      <c r="C2949" s="66" t="s">
        <v>15288</v>
      </c>
      <c r="D2949" s="67">
        <v>139</v>
      </c>
      <c r="E2949" s="68" t="s">
        <v>15128</v>
      </c>
    </row>
    <row r="2950" spans="1:5" ht="15">
      <c r="A2950" s="64">
        <v>2949</v>
      </c>
      <c r="B2950" s="65">
        <v>19481</v>
      </c>
      <c r="C2950" s="66" t="s">
        <v>15289</v>
      </c>
      <c r="D2950" s="67">
        <v>140</v>
      </c>
      <c r="E2950" s="68" t="s">
        <v>10984</v>
      </c>
    </row>
    <row r="2951" spans="1:5" ht="15">
      <c r="A2951" s="64">
        <v>2950</v>
      </c>
      <c r="B2951" s="65">
        <v>19483</v>
      </c>
      <c r="C2951" s="66" t="s">
        <v>15290</v>
      </c>
      <c r="D2951" s="67">
        <v>141</v>
      </c>
      <c r="E2951" s="68" t="s">
        <v>15128</v>
      </c>
    </row>
    <row r="2952" spans="1:5" ht="15">
      <c r="A2952" s="64">
        <v>2951</v>
      </c>
      <c r="B2952" s="65">
        <v>19571</v>
      </c>
      <c r="C2952" s="66" t="s">
        <v>16529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16530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16531</v>
      </c>
      <c r="D2954" s="67">
        <v>144</v>
      </c>
      <c r="E2954" s="68" t="s">
        <v>15128</v>
      </c>
    </row>
    <row r="2955" spans="1:5" ht="15">
      <c r="A2955" s="64">
        <v>2954</v>
      </c>
      <c r="B2955" s="65">
        <v>19616</v>
      </c>
      <c r="C2955" s="66" t="s">
        <v>11263</v>
      </c>
      <c r="D2955" s="67">
        <v>145</v>
      </c>
      <c r="E2955" s="68" t="s">
        <v>10986</v>
      </c>
    </row>
    <row r="2956" spans="1:5" ht="15">
      <c r="A2956" s="64">
        <v>2955</v>
      </c>
      <c r="B2956" s="65">
        <v>19625</v>
      </c>
      <c r="C2956" s="66" t="s">
        <v>16532</v>
      </c>
      <c r="D2956" s="67">
        <v>146</v>
      </c>
      <c r="E2956" s="68" t="s">
        <v>10986</v>
      </c>
    </row>
    <row r="2957" spans="1:5" ht="15">
      <c r="A2957" s="64">
        <v>2956</v>
      </c>
      <c r="B2957" s="65">
        <v>19633</v>
      </c>
      <c r="C2957" s="66" t="s">
        <v>16533</v>
      </c>
      <c r="D2957" s="67">
        <v>147</v>
      </c>
      <c r="E2957" s="68" t="s">
        <v>10986</v>
      </c>
    </row>
    <row r="2958" spans="1:5" ht="15">
      <c r="A2958" s="64">
        <v>2957</v>
      </c>
      <c r="B2958" s="65">
        <v>19652</v>
      </c>
      <c r="C2958" s="66" t="s">
        <v>16534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16535</v>
      </c>
      <c r="D2959" s="67">
        <v>149</v>
      </c>
      <c r="E2959" s="68" t="s">
        <v>15128</v>
      </c>
    </row>
    <row r="2960" spans="1:5" ht="15">
      <c r="A2960" s="64">
        <v>2959</v>
      </c>
      <c r="B2960" s="65">
        <v>19706</v>
      </c>
      <c r="C2960" s="66" t="s">
        <v>16536</v>
      </c>
      <c r="D2960" s="67">
        <v>150</v>
      </c>
      <c r="E2960" s="68" t="s">
        <v>10984</v>
      </c>
    </row>
    <row r="2961" spans="1:5" ht="15">
      <c r="A2961" s="64">
        <v>2960</v>
      </c>
      <c r="B2961" s="65">
        <v>10015</v>
      </c>
      <c r="C2961" s="66" t="s">
        <v>11594</v>
      </c>
      <c r="D2961" s="67">
        <v>1</v>
      </c>
      <c r="E2961" s="68" t="s">
        <v>15128</v>
      </c>
    </row>
    <row r="2962" spans="1:5" ht="15">
      <c r="A2962" s="64">
        <v>2961</v>
      </c>
      <c r="B2962" s="65">
        <v>11151</v>
      </c>
      <c r="C2962" s="66" t="s">
        <v>16537</v>
      </c>
      <c r="D2962" s="67">
        <v>2</v>
      </c>
      <c r="E2962" s="68" t="s">
        <v>10986</v>
      </c>
    </row>
    <row r="2963" spans="1:5" ht="15">
      <c r="A2963" s="64">
        <v>2962</v>
      </c>
      <c r="B2963" s="65">
        <v>11204</v>
      </c>
      <c r="C2963" s="66" t="s">
        <v>16538</v>
      </c>
      <c r="D2963" s="67">
        <v>3</v>
      </c>
      <c r="E2963" s="68" t="s">
        <v>10980</v>
      </c>
    </row>
    <row r="2964" spans="1:5" ht="15">
      <c r="A2964" s="64">
        <v>2963</v>
      </c>
      <c r="B2964" s="65">
        <v>11315</v>
      </c>
      <c r="C2964" s="66" t="s">
        <v>16539</v>
      </c>
      <c r="D2964" s="67">
        <v>4</v>
      </c>
      <c r="E2964" s="68" t="s">
        <v>10986</v>
      </c>
    </row>
    <row r="2965" spans="1:5" ht="15">
      <c r="A2965" s="64">
        <v>2964</v>
      </c>
      <c r="B2965" s="65">
        <v>11438</v>
      </c>
      <c r="C2965" s="66" t="s">
        <v>16540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16541</v>
      </c>
      <c r="D2966" s="67">
        <v>6</v>
      </c>
      <c r="E2966" s="68" t="s">
        <v>11268</v>
      </c>
    </row>
    <row r="2967" spans="1:5" ht="15">
      <c r="A2967" s="64">
        <v>2966</v>
      </c>
      <c r="B2967" s="65">
        <v>11674</v>
      </c>
      <c r="C2967" s="66" t="s">
        <v>16542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16543</v>
      </c>
      <c r="D2968" s="67">
        <v>8</v>
      </c>
      <c r="E2968" s="68" t="s">
        <v>10980</v>
      </c>
    </row>
    <row r="2969" spans="1:5" ht="15">
      <c r="A2969" s="64">
        <v>2968</v>
      </c>
      <c r="B2969" s="65">
        <v>11918</v>
      </c>
      <c r="C2969" s="70" t="s">
        <v>16544</v>
      </c>
      <c r="D2969" s="67">
        <v>9</v>
      </c>
      <c r="E2969" s="68" t="s">
        <v>15128</v>
      </c>
    </row>
    <row r="2970" spans="1:5" ht="15">
      <c r="A2970" s="64">
        <v>2969</v>
      </c>
      <c r="B2970" s="65">
        <v>12048</v>
      </c>
      <c r="C2970" s="66" t="s">
        <v>16545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16546</v>
      </c>
      <c r="D2971" s="67">
        <v>11</v>
      </c>
      <c r="E2971" s="68" t="s">
        <v>10984</v>
      </c>
    </row>
    <row r="2972" spans="1:5" ht="15">
      <c r="A2972" s="64">
        <v>2971</v>
      </c>
      <c r="B2972" s="65">
        <v>12145</v>
      </c>
      <c r="C2972" s="66" t="s">
        <v>16547</v>
      </c>
      <c r="D2972" s="67">
        <v>12</v>
      </c>
      <c r="E2972" s="68" t="s">
        <v>15128</v>
      </c>
    </row>
    <row r="2973" spans="1:5" ht="15">
      <c r="A2973" s="64">
        <v>2972</v>
      </c>
      <c r="B2973" s="65">
        <v>12240</v>
      </c>
      <c r="C2973" s="66" t="s">
        <v>16548</v>
      </c>
      <c r="D2973" s="67">
        <v>13</v>
      </c>
      <c r="E2973" s="68" t="s">
        <v>10986</v>
      </c>
    </row>
    <row r="2974" spans="1:5" ht="15">
      <c r="A2974" s="64">
        <v>2973</v>
      </c>
      <c r="B2974" s="65">
        <v>12312</v>
      </c>
      <c r="C2974" s="66" t="s">
        <v>16549</v>
      </c>
      <c r="D2974" s="67">
        <v>14</v>
      </c>
      <c r="E2974" s="68" t="s">
        <v>10984</v>
      </c>
    </row>
    <row r="2975" spans="1:5" ht="15">
      <c r="A2975" s="64">
        <v>2974</v>
      </c>
      <c r="B2975" s="65">
        <v>12443</v>
      </c>
      <c r="C2975" s="66" t="s">
        <v>16550</v>
      </c>
      <c r="D2975" s="67">
        <v>15</v>
      </c>
      <c r="E2975" s="68" t="s">
        <v>15128</v>
      </c>
    </row>
    <row r="2976" spans="1:5" ht="15">
      <c r="A2976" s="64">
        <v>2975</v>
      </c>
      <c r="B2976" s="65">
        <v>12561</v>
      </c>
      <c r="C2976" s="66" t="s">
        <v>16551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16552</v>
      </c>
      <c r="D2977" s="67">
        <v>17</v>
      </c>
      <c r="E2977" s="68" t="s">
        <v>10984</v>
      </c>
    </row>
    <row r="2978" spans="1:5" ht="15">
      <c r="A2978" s="64">
        <v>2977</v>
      </c>
      <c r="B2978" s="65">
        <v>12682</v>
      </c>
      <c r="C2978" s="66" t="s">
        <v>16553</v>
      </c>
      <c r="D2978" s="67">
        <v>18</v>
      </c>
      <c r="E2978" s="68" t="s">
        <v>12518</v>
      </c>
    </row>
    <row r="2979" spans="1:5" ht="15">
      <c r="A2979" s="64">
        <v>2978</v>
      </c>
      <c r="B2979" s="65">
        <v>12734</v>
      </c>
      <c r="C2979" s="66" t="s">
        <v>16554</v>
      </c>
      <c r="D2979" s="67">
        <v>19</v>
      </c>
      <c r="E2979" s="68" t="s">
        <v>10946</v>
      </c>
    </row>
    <row r="2980" spans="1:5" ht="15">
      <c r="A2980" s="64">
        <v>2979</v>
      </c>
      <c r="B2980" s="65">
        <v>12767</v>
      </c>
      <c r="C2980" s="66" t="s">
        <v>16555</v>
      </c>
      <c r="D2980" s="67">
        <v>20</v>
      </c>
      <c r="E2980" s="68" t="s">
        <v>10984</v>
      </c>
    </row>
    <row r="2981" spans="1:5" ht="15">
      <c r="A2981" s="64">
        <v>2980</v>
      </c>
      <c r="B2981" s="65">
        <v>12769</v>
      </c>
      <c r="C2981" s="66" t="s">
        <v>16556</v>
      </c>
      <c r="D2981" s="67">
        <v>21</v>
      </c>
      <c r="E2981" s="68" t="s">
        <v>10980</v>
      </c>
    </row>
    <row r="2982" spans="1:5" ht="15">
      <c r="A2982" s="64">
        <v>2981</v>
      </c>
      <c r="B2982" s="65">
        <v>12878</v>
      </c>
      <c r="C2982" s="66" t="s">
        <v>16557</v>
      </c>
      <c r="D2982" s="67">
        <v>22</v>
      </c>
      <c r="E2982" s="68" t="s">
        <v>10980</v>
      </c>
    </row>
    <row r="2983" spans="1:5" ht="15">
      <c r="A2983" s="64">
        <v>2982</v>
      </c>
      <c r="B2983" s="65">
        <v>13065</v>
      </c>
      <c r="C2983" s="66" t="s">
        <v>16558</v>
      </c>
      <c r="D2983" s="67">
        <v>23</v>
      </c>
      <c r="E2983" s="68" t="s">
        <v>15128</v>
      </c>
    </row>
    <row r="2984" spans="1:5" ht="15">
      <c r="A2984" s="64">
        <v>2983</v>
      </c>
      <c r="B2984" s="65">
        <v>13160</v>
      </c>
      <c r="C2984" s="66" t="s">
        <v>16559</v>
      </c>
      <c r="D2984" s="67">
        <v>24</v>
      </c>
      <c r="E2984" s="68" t="s">
        <v>10984</v>
      </c>
    </row>
    <row r="2985" spans="1:5" ht="15">
      <c r="A2985" s="64">
        <v>2984</v>
      </c>
      <c r="B2985" s="65">
        <v>13348</v>
      </c>
      <c r="C2985" s="66" t="s">
        <v>16560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16561</v>
      </c>
      <c r="D2986" s="67">
        <v>26</v>
      </c>
      <c r="E2986" s="68" t="s">
        <v>9886</v>
      </c>
    </row>
    <row r="2987" spans="1:5" ht="15">
      <c r="A2987" s="64">
        <v>2986</v>
      </c>
      <c r="B2987" s="65">
        <v>14061</v>
      </c>
      <c r="C2987" s="66" t="s">
        <v>16562</v>
      </c>
      <c r="D2987" s="67">
        <v>27</v>
      </c>
      <c r="E2987" s="68" t="s">
        <v>12810</v>
      </c>
    </row>
    <row r="2988" spans="1:5" ht="15">
      <c r="A2988" s="64">
        <v>2987</v>
      </c>
      <c r="B2988" s="65">
        <v>14539</v>
      </c>
      <c r="C2988" s="66" t="s">
        <v>16563</v>
      </c>
      <c r="D2988" s="67">
        <v>28</v>
      </c>
      <c r="E2988" s="68" t="s">
        <v>10978</v>
      </c>
    </row>
    <row r="2989" spans="1:5" ht="15">
      <c r="A2989" s="64">
        <v>2988</v>
      </c>
      <c r="B2989" s="65">
        <v>14721</v>
      </c>
      <c r="C2989" s="66" t="s">
        <v>16564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16565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16566</v>
      </c>
      <c r="D2991" s="67">
        <v>31</v>
      </c>
      <c r="E2991" s="68" t="s">
        <v>10944</v>
      </c>
    </row>
    <row r="2992" spans="1:5" ht="15">
      <c r="A2992" s="64">
        <v>2991</v>
      </c>
      <c r="B2992" s="65">
        <v>14991</v>
      </c>
      <c r="C2992" s="66" t="s">
        <v>16567</v>
      </c>
      <c r="D2992" s="67">
        <v>32</v>
      </c>
      <c r="E2992" s="68" t="s">
        <v>13937</v>
      </c>
    </row>
    <row r="2993" spans="1:5" ht="15">
      <c r="A2993" s="64">
        <v>2992</v>
      </c>
      <c r="B2993" s="65">
        <v>15013</v>
      </c>
      <c r="C2993" s="66" t="s">
        <v>16568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16569</v>
      </c>
      <c r="D2994" s="67">
        <v>34</v>
      </c>
      <c r="E2994" s="68" t="s">
        <v>10999</v>
      </c>
    </row>
    <row r="2995" spans="1:5" ht="15">
      <c r="A2995" s="64">
        <v>2994</v>
      </c>
      <c r="B2995" s="65">
        <v>15096</v>
      </c>
      <c r="C2995" s="66" t="s">
        <v>16570</v>
      </c>
      <c r="D2995" s="67">
        <v>35</v>
      </c>
      <c r="E2995" s="68" t="s">
        <v>10984</v>
      </c>
    </row>
    <row r="2996" spans="1:5" ht="15">
      <c r="A2996" s="64">
        <v>2995</v>
      </c>
      <c r="B2996" s="65">
        <v>15159</v>
      </c>
      <c r="C2996" s="66" t="s">
        <v>16571</v>
      </c>
      <c r="D2996" s="67">
        <v>36</v>
      </c>
      <c r="E2996" s="68" t="s">
        <v>10999</v>
      </c>
    </row>
    <row r="2997" spans="1:5" ht="15">
      <c r="A2997" s="64">
        <v>2996</v>
      </c>
      <c r="B2997" s="65">
        <v>15226</v>
      </c>
      <c r="C2997" s="66" t="s">
        <v>16572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14410</v>
      </c>
      <c r="D2998" s="67">
        <v>38</v>
      </c>
      <c r="E2998" s="68" t="s">
        <v>15131</v>
      </c>
    </row>
    <row r="2999" spans="1:5" ht="15">
      <c r="A2999" s="64">
        <v>2998</v>
      </c>
      <c r="B2999" s="65">
        <v>15487</v>
      </c>
      <c r="C2999" s="66" t="s">
        <v>14411</v>
      </c>
      <c r="D2999" s="67">
        <v>39</v>
      </c>
      <c r="E2999" s="68" t="s">
        <v>12518</v>
      </c>
    </row>
    <row r="3000" spans="1:5" ht="15">
      <c r="A3000" s="64">
        <v>2999</v>
      </c>
      <c r="B3000" s="65">
        <v>15515</v>
      </c>
      <c r="C3000" s="66" t="s">
        <v>14412</v>
      </c>
      <c r="D3000" s="67">
        <v>40</v>
      </c>
      <c r="E3000" s="68" t="s">
        <v>10986</v>
      </c>
    </row>
    <row r="3001" spans="1:5" ht="15">
      <c r="A3001" s="64">
        <v>3000</v>
      </c>
      <c r="B3001" s="65">
        <v>15537</v>
      </c>
      <c r="C3001" s="66" t="s">
        <v>14413</v>
      </c>
      <c r="D3001" s="67">
        <v>41</v>
      </c>
      <c r="E3001" s="68" t="s">
        <v>10980</v>
      </c>
    </row>
    <row r="3002" spans="1:5" ht="15">
      <c r="A3002" s="64">
        <v>3001</v>
      </c>
      <c r="B3002" s="65">
        <v>15734</v>
      </c>
      <c r="C3002" s="66" t="s">
        <v>14414</v>
      </c>
      <c r="D3002" s="67">
        <v>42</v>
      </c>
      <c r="E3002" s="68" t="s">
        <v>10991</v>
      </c>
    </row>
    <row r="3003" spans="1:5" ht="15">
      <c r="A3003" s="64">
        <v>3002</v>
      </c>
      <c r="B3003" s="65">
        <v>15754</v>
      </c>
      <c r="C3003" s="66" t="s">
        <v>14415</v>
      </c>
      <c r="D3003" s="67">
        <v>43</v>
      </c>
      <c r="E3003" s="68" t="s">
        <v>12518</v>
      </c>
    </row>
    <row r="3004" spans="1:5" ht="15">
      <c r="A3004" s="64">
        <v>3003</v>
      </c>
      <c r="B3004" s="65">
        <v>16049</v>
      </c>
      <c r="C3004" s="66" t="s">
        <v>12987</v>
      </c>
      <c r="D3004" s="67">
        <v>44</v>
      </c>
      <c r="E3004" s="68" t="s">
        <v>10993</v>
      </c>
    </row>
    <row r="3005" spans="1:5" ht="15">
      <c r="A3005" s="64">
        <v>3004</v>
      </c>
      <c r="B3005" s="65">
        <v>16117</v>
      </c>
      <c r="C3005" s="66" t="s">
        <v>12988</v>
      </c>
      <c r="D3005" s="67">
        <v>45</v>
      </c>
      <c r="E3005" s="68" t="s">
        <v>10980</v>
      </c>
    </row>
    <row r="3006" spans="1:5" ht="15">
      <c r="A3006" s="64">
        <v>3005</v>
      </c>
      <c r="B3006" s="65">
        <v>16127</v>
      </c>
      <c r="C3006" s="66" t="s">
        <v>12989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12990</v>
      </c>
      <c r="D3007" s="67">
        <v>47</v>
      </c>
      <c r="E3007" s="68" t="s">
        <v>10986</v>
      </c>
    </row>
    <row r="3008" spans="1:5" ht="15">
      <c r="A3008" s="64">
        <v>3007</v>
      </c>
      <c r="B3008" s="65">
        <v>16147</v>
      </c>
      <c r="C3008" s="66" t="s">
        <v>12991</v>
      </c>
      <c r="D3008" s="67">
        <v>48</v>
      </c>
      <c r="E3008" s="68" t="s">
        <v>10946</v>
      </c>
    </row>
    <row r="3009" spans="1:5" ht="15">
      <c r="A3009" s="64">
        <v>3008</v>
      </c>
      <c r="B3009" s="65">
        <v>16348</v>
      </c>
      <c r="C3009" s="66" t="s">
        <v>12992</v>
      </c>
      <c r="D3009" s="67">
        <v>49</v>
      </c>
      <c r="E3009" s="68" t="s">
        <v>12644</v>
      </c>
    </row>
    <row r="3010" spans="1:5" ht="15">
      <c r="A3010" s="64">
        <v>3009</v>
      </c>
      <c r="B3010" s="65">
        <v>16358</v>
      </c>
      <c r="C3010" s="66" t="s">
        <v>12993</v>
      </c>
      <c r="D3010" s="67">
        <v>50</v>
      </c>
      <c r="E3010" s="68" t="s">
        <v>10980</v>
      </c>
    </row>
    <row r="3011" spans="1:5" ht="15">
      <c r="A3011" s="64">
        <v>3010</v>
      </c>
      <c r="B3011" s="65">
        <v>16375</v>
      </c>
      <c r="C3011" s="66" t="s">
        <v>12994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11598</v>
      </c>
      <c r="D3012" s="67">
        <v>52</v>
      </c>
      <c r="E3012" s="68" t="s">
        <v>10984</v>
      </c>
    </row>
    <row r="3013" spans="1:5" ht="15">
      <c r="A3013" s="64">
        <v>3012</v>
      </c>
      <c r="B3013" s="65">
        <v>16389</v>
      </c>
      <c r="C3013" s="66" t="s">
        <v>11599</v>
      </c>
      <c r="D3013" s="67">
        <v>53</v>
      </c>
      <c r="E3013" s="68" t="s">
        <v>13904</v>
      </c>
    </row>
    <row r="3014" spans="1:5" ht="15">
      <c r="A3014" s="64">
        <v>3013</v>
      </c>
      <c r="B3014" s="65">
        <v>16391</v>
      </c>
      <c r="C3014" s="66" t="s">
        <v>11600</v>
      </c>
      <c r="D3014" s="67">
        <v>54</v>
      </c>
      <c r="E3014" s="68" t="s">
        <v>10999</v>
      </c>
    </row>
    <row r="3015" spans="1:5" ht="15">
      <c r="A3015" s="64">
        <v>3014</v>
      </c>
      <c r="B3015" s="65">
        <v>16393</v>
      </c>
      <c r="C3015" s="66" t="s">
        <v>11601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11602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11603</v>
      </c>
      <c r="D3017" s="67">
        <v>57</v>
      </c>
      <c r="E3017" s="68" t="s">
        <v>10986</v>
      </c>
    </row>
    <row r="3018" spans="1:5" ht="15">
      <c r="A3018" s="64">
        <v>3017</v>
      </c>
      <c r="B3018" s="65">
        <v>16482</v>
      </c>
      <c r="C3018" s="66" t="s">
        <v>11604</v>
      </c>
      <c r="D3018" s="67">
        <v>58</v>
      </c>
      <c r="E3018" s="68" t="s">
        <v>15131</v>
      </c>
    </row>
    <row r="3019" spans="1:5" ht="15">
      <c r="A3019" s="64">
        <v>3018</v>
      </c>
      <c r="B3019" s="65">
        <v>16542</v>
      </c>
      <c r="C3019" s="66" t="s">
        <v>11605</v>
      </c>
      <c r="D3019" s="67">
        <v>59</v>
      </c>
      <c r="E3019" s="68" t="s">
        <v>10984</v>
      </c>
    </row>
    <row r="3020" spans="1:5" ht="15">
      <c r="A3020" s="64">
        <v>3019</v>
      </c>
      <c r="B3020" s="65">
        <v>16680</v>
      </c>
      <c r="C3020" s="66" t="s">
        <v>11606</v>
      </c>
      <c r="D3020" s="67">
        <v>60</v>
      </c>
      <c r="E3020" s="68" t="s">
        <v>10984</v>
      </c>
    </row>
    <row r="3021" spans="1:5" ht="15">
      <c r="A3021" s="64">
        <v>3020</v>
      </c>
      <c r="B3021" s="65">
        <v>16700</v>
      </c>
      <c r="C3021" s="66" t="s">
        <v>11607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11608</v>
      </c>
      <c r="D3022" s="67">
        <v>62</v>
      </c>
      <c r="E3022" s="68" t="s">
        <v>10944</v>
      </c>
    </row>
    <row r="3023" spans="1:5" ht="15">
      <c r="A3023" s="64">
        <v>3022</v>
      </c>
      <c r="B3023" s="65">
        <v>16819</v>
      </c>
      <c r="C3023" s="66" t="s">
        <v>11609</v>
      </c>
      <c r="D3023" s="67">
        <v>63</v>
      </c>
      <c r="E3023" s="68" t="s">
        <v>10986</v>
      </c>
    </row>
    <row r="3024" spans="1:5" ht="15">
      <c r="A3024" s="64">
        <v>3023</v>
      </c>
      <c r="B3024" s="65">
        <v>16991</v>
      </c>
      <c r="C3024" s="66" t="s">
        <v>11610</v>
      </c>
      <c r="D3024" s="67">
        <v>64</v>
      </c>
      <c r="E3024" s="68" t="s">
        <v>10944</v>
      </c>
    </row>
    <row r="3025" spans="1:5" ht="15">
      <c r="A3025" s="64">
        <v>3024</v>
      </c>
      <c r="B3025" s="65">
        <v>17012</v>
      </c>
      <c r="C3025" s="66" t="s">
        <v>11611</v>
      </c>
      <c r="D3025" s="67">
        <v>65</v>
      </c>
      <c r="E3025" s="68" t="s">
        <v>10986</v>
      </c>
    </row>
    <row r="3026" spans="1:5" ht="15">
      <c r="A3026" s="64">
        <v>3025</v>
      </c>
      <c r="B3026" s="65">
        <v>17106</v>
      </c>
      <c r="C3026" s="66" t="s">
        <v>11612</v>
      </c>
      <c r="D3026" s="67">
        <v>66</v>
      </c>
      <c r="E3026" s="68" t="s">
        <v>10980</v>
      </c>
    </row>
    <row r="3027" spans="1:5" ht="15">
      <c r="A3027" s="64">
        <v>3026</v>
      </c>
      <c r="B3027" s="65">
        <v>17306</v>
      </c>
      <c r="C3027" s="66" t="s">
        <v>11613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11614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11615</v>
      </c>
      <c r="D3029" s="67">
        <v>69</v>
      </c>
      <c r="E3029" s="68" t="s">
        <v>10984</v>
      </c>
    </row>
    <row r="3030" spans="1:5" ht="15">
      <c r="A3030" s="64">
        <v>3029</v>
      </c>
      <c r="B3030" s="65">
        <v>17649</v>
      </c>
      <c r="C3030" s="66" t="s">
        <v>11616</v>
      </c>
      <c r="D3030" s="67">
        <v>70</v>
      </c>
      <c r="E3030" s="68" t="s">
        <v>10984</v>
      </c>
    </row>
    <row r="3031" spans="1:5" ht="15">
      <c r="A3031" s="64">
        <v>3030</v>
      </c>
      <c r="B3031" s="65">
        <v>17691</v>
      </c>
      <c r="C3031" s="66" t="s">
        <v>11617</v>
      </c>
      <c r="D3031" s="67">
        <v>71</v>
      </c>
      <c r="E3031" s="68" t="s">
        <v>10980</v>
      </c>
    </row>
    <row r="3032" spans="1:5" ht="15">
      <c r="A3032" s="64">
        <v>3031</v>
      </c>
      <c r="B3032" s="65">
        <v>17828</v>
      </c>
      <c r="C3032" s="66" t="s">
        <v>11618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11619</v>
      </c>
      <c r="D3033" s="67">
        <v>73</v>
      </c>
      <c r="E3033" s="68" t="s">
        <v>10980</v>
      </c>
    </row>
    <row r="3034" spans="1:5" ht="15">
      <c r="A3034" s="64">
        <v>3033</v>
      </c>
      <c r="B3034" s="65">
        <v>17934</v>
      </c>
      <c r="C3034" s="66" t="s">
        <v>11620</v>
      </c>
      <c r="D3034" s="67">
        <v>74</v>
      </c>
      <c r="E3034" s="68" t="s">
        <v>10984</v>
      </c>
    </row>
    <row r="3035" spans="1:5" ht="15">
      <c r="A3035" s="64">
        <v>3034</v>
      </c>
      <c r="B3035" s="65">
        <v>17954</v>
      </c>
      <c r="C3035" s="66" t="s">
        <v>11621</v>
      </c>
      <c r="D3035" s="67">
        <v>75</v>
      </c>
      <c r="E3035" s="68" t="s">
        <v>10976</v>
      </c>
    </row>
    <row r="3036" spans="1:5" ht="15">
      <c r="A3036" s="64">
        <v>3035</v>
      </c>
      <c r="B3036" s="65">
        <v>17958</v>
      </c>
      <c r="C3036" s="66" t="s">
        <v>11622</v>
      </c>
      <c r="D3036" s="67">
        <v>76</v>
      </c>
      <c r="E3036" s="68" t="s">
        <v>13904</v>
      </c>
    </row>
    <row r="3037" spans="1:5" ht="15">
      <c r="A3037" s="64">
        <v>3036</v>
      </c>
      <c r="B3037" s="65">
        <v>18134</v>
      </c>
      <c r="C3037" s="66" t="s">
        <v>11623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11624</v>
      </c>
      <c r="D3038" s="67">
        <v>78</v>
      </c>
      <c r="E3038" s="68" t="s">
        <v>10982</v>
      </c>
    </row>
    <row r="3039" spans="1:5" ht="15">
      <c r="A3039" s="64">
        <v>3038</v>
      </c>
      <c r="B3039" s="65">
        <v>18267</v>
      </c>
      <c r="C3039" s="66" t="s">
        <v>16669</v>
      </c>
      <c r="D3039" s="67">
        <v>79</v>
      </c>
      <c r="E3039" s="68" t="s">
        <v>10999</v>
      </c>
    </row>
    <row r="3040" spans="1:5" ht="15">
      <c r="A3040" s="64">
        <v>3039</v>
      </c>
      <c r="B3040" s="65">
        <v>18273</v>
      </c>
      <c r="C3040" s="66" t="s">
        <v>16670</v>
      </c>
      <c r="D3040" s="67">
        <v>80</v>
      </c>
      <c r="E3040" s="68" t="s">
        <v>15131</v>
      </c>
    </row>
    <row r="3041" spans="1:5" ht="15">
      <c r="A3041" s="64">
        <v>3040</v>
      </c>
      <c r="B3041" s="65">
        <v>18275</v>
      </c>
      <c r="C3041" s="66" t="s">
        <v>16671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16672</v>
      </c>
      <c r="D3042" s="67">
        <v>82</v>
      </c>
      <c r="E3042" s="68" t="s">
        <v>15128</v>
      </c>
    </row>
    <row r="3043" spans="1:5" ht="15">
      <c r="A3043" s="64">
        <v>3042</v>
      </c>
      <c r="B3043" s="65">
        <v>18366</v>
      </c>
      <c r="C3043" s="66" t="s">
        <v>16673</v>
      </c>
      <c r="D3043" s="67">
        <v>83</v>
      </c>
      <c r="E3043" s="68" t="s">
        <v>10984</v>
      </c>
    </row>
    <row r="3044" spans="1:5" ht="15">
      <c r="A3044" s="64">
        <v>3043</v>
      </c>
      <c r="B3044" s="65">
        <v>18387</v>
      </c>
      <c r="C3044" s="66" t="s">
        <v>10726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16674</v>
      </c>
      <c r="D3045" s="67">
        <v>85</v>
      </c>
      <c r="E3045" s="68" t="s">
        <v>10980</v>
      </c>
    </row>
    <row r="3046" spans="1:5" ht="15">
      <c r="A3046" s="64">
        <v>3045</v>
      </c>
      <c r="B3046" s="65">
        <v>18600</v>
      </c>
      <c r="C3046" s="66" t="s">
        <v>16675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16676</v>
      </c>
      <c r="D3047" s="67">
        <v>87</v>
      </c>
      <c r="E3047" s="68" t="s">
        <v>15128</v>
      </c>
    </row>
    <row r="3048" spans="1:5" ht="15">
      <c r="A3048" s="64">
        <v>3047</v>
      </c>
      <c r="B3048" s="65">
        <v>18852</v>
      </c>
      <c r="C3048" s="66" t="s">
        <v>16677</v>
      </c>
      <c r="D3048" s="67">
        <v>88</v>
      </c>
      <c r="E3048" s="68" t="s">
        <v>13937</v>
      </c>
    </row>
    <row r="3049" spans="1:5" ht="15">
      <c r="A3049" s="64">
        <v>3048</v>
      </c>
      <c r="B3049" s="65">
        <v>18856</v>
      </c>
      <c r="C3049" s="66" t="s">
        <v>16678</v>
      </c>
      <c r="D3049" s="67">
        <v>89</v>
      </c>
      <c r="E3049" s="68" t="s">
        <v>10993</v>
      </c>
    </row>
    <row r="3050" spans="1:5" ht="15">
      <c r="A3050" s="64">
        <v>3049</v>
      </c>
      <c r="B3050" s="65">
        <v>18981</v>
      </c>
      <c r="C3050" s="66" t="s">
        <v>16679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16680</v>
      </c>
      <c r="D3051" s="67">
        <v>91</v>
      </c>
      <c r="E3051" s="68" t="s">
        <v>15131</v>
      </c>
    </row>
    <row r="3052" spans="1:5" ht="15">
      <c r="A3052" s="64">
        <v>3051</v>
      </c>
      <c r="B3052" s="65">
        <v>19043</v>
      </c>
      <c r="C3052" s="66" t="s">
        <v>16681</v>
      </c>
      <c r="D3052" s="67">
        <v>92</v>
      </c>
      <c r="E3052" s="68" t="s">
        <v>10980</v>
      </c>
    </row>
    <row r="3053" spans="1:5" ht="15">
      <c r="A3053" s="64">
        <v>3052</v>
      </c>
      <c r="B3053" s="65">
        <v>19196</v>
      </c>
      <c r="C3053" s="66" t="s">
        <v>16682</v>
      </c>
      <c r="D3053" s="67">
        <v>93</v>
      </c>
      <c r="E3053" s="68" t="s">
        <v>10982</v>
      </c>
    </row>
    <row r="3054" spans="1:5" ht="15">
      <c r="A3054" s="64">
        <v>3053</v>
      </c>
      <c r="B3054" s="65">
        <v>19249</v>
      </c>
      <c r="C3054" s="66" t="s">
        <v>16683</v>
      </c>
      <c r="D3054" s="67">
        <v>94</v>
      </c>
      <c r="E3054" s="68" t="s">
        <v>16684</v>
      </c>
    </row>
    <row r="3055" spans="1:5" ht="15">
      <c r="A3055" s="64">
        <v>3054</v>
      </c>
      <c r="B3055" s="65">
        <v>19309</v>
      </c>
      <c r="C3055" s="66" t="s">
        <v>16685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16686</v>
      </c>
      <c r="D3056" s="67">
        <v>96</v>
      </c>
      <c r="E3056" s="68" t="s">
        <v>10999</v>
      </c>
    </row>
    <row r="3057" spans="1:5" ht="15">
      <c r="A3057" s="64">
        <v>3056</v>
      </c>
      <c r="B3057" s="65">
        <v>19346</v>
      </c>
      <c r="C3057" s="66" t="s">
        <v>16687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16688</v>
      </c>
      <c r="D3058" s="67">
        <v>98</v>
      </c>
      <c r="E3058" s="68" t="s">
        <v>10984</v>
      </c>
    </row>
    <row r="3059" spans="1:5" ht="15">
      <c r="A3059" s="64">
        <v>3058</v>
      </c>
      <c r="B3059" s="65">
        <v>19394</v>
      </c>
      <c r="C3059" s="66" t="s">
        <v>16689</v>
      </c>
      <c r="D3059" s="67">
        <v>99</v>
      </c>
      <c r="E3059" s="68" t="s">
        <v>13904</v>
      </c>
    </row>
    <row r="3060" spans="1:5" ht="15">
      <c r="A3060" s="64">
        <v>3059</v>
      </c>
      <c r="B3060" s="65">
        <v>19454</v>
      </c>
      <c r="C3060" s="66" t="s">
        <v>16690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16691</v>
      </c>
      <c r="D3061" s="67">
        <v>101</v>
      </c>
      <c r="E3061" s="68" t="s">
        <v>10986</v>
      </c>
    </row>
    <row r="3062" spans="1:5" ht="15">
      <c r="A3062" s="64">
        <v>3061</v>
      </c>
      <c r="B3062" s="65">
        <v>19668</v>
      </c>
      <c r="C3062" s="66" t="s">
        <v>16692</v>
      </c>
      <c r="D3062" s="67">
        <v>102</v>
      </c>
      <c r="E3062" s="68" t="s">
        <v>15128</v>
      </c>
    </row>
    <row r="3063" spans="1:5" ht="15">
      <c r="A3063" s="64">
        <v>3062</v>
      </c>
      <c r="B3063" s="65">
        <v>19669</v>
      </c>
      <c r="C3063" s="66" t="s">
        <v>17646</v>
      </c>
      <c r="D3063" s="67">
        <v>103</v>
      </c>
      <c r="E3063" s="68" t="s">
        <v>10993</v>
      </c>
    </row>
    <row r="3064" spans="1:5" ht="15">
      <c r="A3064" s="64">
        <v>3063</v>
      </c>
      <c r="B3064" s="65">
        <v>19725</v>
      </c>
      <c r="C3064" s="66" t="s">
        <v>17647</v>
      </c>
      <c r="D3064" s="67">
        <v>104</v>
      </c>
      <c r="E3064" s="68" t="s">
        <v>10984</v>
      </c>
    </row>
    <row r="3065" spans="1:5" ht="15">
      <c r="A3065" s="64">
        <v>3064</v>
      </c>
      <c r="B3065" s="65">
        <v>10055</v>
      </c>
      <c r="C3065" s="66" t="s">
        <v>17648</v>
      </c>
      <c r="D3065" s="67">
        <v>1</v>
      </c>
      <c r="E3065" s="68" t="s">
        <v>10999</v>
      </c>
    </row>
    <row r="3066" spans="1:5" ht="15">
      <c r="A3066" s="64">
        <v>3065</v>
      </c>
      <c r="B3066" s="65">
        <v>11147</v>
      </c>
      <c r="C3066" s="66" t="s">
        <v>17649</v>
      </c>
      <c r="D3066" s="67">
        <v>2</v>
      </c>
      <c r="E3066" s="68" t="s">
        <v>10980</v>
      </c>
    </row>
    <row r="3067" spans="1:5" ht="15">
      <c r="A3067" s="64">
        <v>3066</v>
      </c>
      <c r="B3067" s="65">
        <v>11524</v>
      </c>
      <c r="C3067" s="66" t="s">
        <v>17650</v>
      </c>
      <c r="D3067" s="67">
        <v>3</v>
      </c>
      <c r="E3067" s="68" t="s">
        <v>13904</v>
      </c>
    </row>
    <row r="3068" spans="1:5" ht="15">
      <c r="A3068" s="64">
        <v>3067</v>
      </c>
      <c r="B3068" s="65">
        <v>11693</v>
      </c>
      <c r="C3068" s="66" t="s">
        <v>17651</v>
      </c>
      <c r="D3068" s="67">
        <v>4</v>
      </c>
      <c r="E3068" s="68" t="s">
        <v>10978</v>
      </c>
    </row>
    <row r="3069" spans="1:5" ht="15">
      <c r="A3069" s="64">
        <v>3068</v>
      </c>
      <c r="B3069" s="65">
        <v>11867</v>
      </c>
      <c r="C3069" s="66" t="s">
        <v>15649</v>
      </c>
      <c r="D3069" s="67">
        <v>5</v>
      </c>
      <c r="E3069" s="68" t="s">
        <v>10984</v>
      </c>
    </row>
    <row r="3070" spans="1:5" ht="15">
      <c r="A3070" s="64">
        <v>3069</v>
      </c>
      <c r="B3070" s="65">
        <v>11919</v>
      </c>
      <c r="C3070" s="70" t="s">
        <v>16544</v>
      </c>
      <c r="D3070" s="67">
        <v>6</v>
      </c>
      <c r="E3070" s="68" t="s">
        <v>10980</v>
      </c>
    </row>
    <row r="3071" spans="1:5" ht="15">
      <c r="A3071" s="64">
        <v>3070</v>
      </c>
      <c r="B3071" s="65">
        <v>11965</v>
      </c>
      <c r="C3071" s="66" t="s">
        <v>15650</v>
      </c>
      <c r="D3071" s="67">
        <v>7</v>
      </c>
      <c r="E3071" s="68" t="s">
        <v>10980</v>
      </c>
    </row>
    <row r="3072" spans="1:5" ht="15">
      <c r="A3072" s="64">
        <v>3071</v>
      </c>
      <c r="B3072" s="65">
        <v>12102</v>
      </c>
      <c r="C3072" s="70" t="s">
        <v>15651</v>
      </c>
      <c r="D3072" s="67">
        <v>8</v>
      </c>
      <c r="E3072" s="68" t="s">
        <v>10980</v>
      </c>
    </row>
    <row r="3073" spans="1:5" ht="15">
      <c r="A3073" s="64">
        <v>3072</v>
      </c>
      <c r="B3073" s="65">
        <v>12199</v>
      </c>
      <c r="C3073" s="66" t="s">
        <v>15652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15653</v>
      </c>
      <c r="D3074" s="67">
        <v>10</v>
      </c>
      <c r="E3074" s="68" t="s">
        <v>10944</v>
      </c>
    </row>
    <row r="3075" spans="1:5" ht="15">
      <c r="A3075" s="64">
        <v>3074</v>
      </c>
      <c r="B3075" s="65">
        <v>12474</v>
      </c>
      <c r="C3075" s="66" t="s">
        <v>15654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15655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15656</v>
      </c>
      <c r="D3077" s="67">
        <v>13</v>
      </c>
      <c r="E3077" s="68" t="s">
        <v>10986</v>
      </c>
    </row>
    <row r="3078" spans="1:5" ht="15">
      <c r="A3078" s="64">
        <v>3077</v>
      </c>
      <c r="B3078" s="65">
        <v>12843</v>
      </c>
      <c r="C3078" s="66" t="s">
        <v>15657</v>
      </c>
      <c r="D3078" s="67">
        <v>14</v>
      </c>
      <c r="E3078" s="68" t="s">
        <v>10986</v>
      </c>
    </row>
    <row r="3079" spans="1:5" ht="15">
      <c r="A3079" s="64">
        <v>3078</v>
      </c>
      <c r="B3079" s="65">
        <v>13036</v>
      </c>
      <c r="C3079" s="70" t="s">
        <v>15658</v>
      </c>
      <c r="D3079" s="67">
        <v>15</v>
      </c>
      <c r="E3079" s="68" t="s">
        <v>10999</v>
      </c>
    </row>
    <row r="3080" spans="1:5" ht="15">
      <c r="A3080" s="64">
        <v>3079</v>
      </c>
      <c r="B3080" s="65">
        <v>13386</v>
      </c>
      <c r="C3080" s="66" t="s">
        <v>15659</v>
      </c>
      <c r="D3080" s="67">
        <v>16</v>
      </c>
      <c r="E3080" s="68" t="s">
        <v>10999</v>
      </c>
    </row>
    <row r="3081" spans="1:5" ht="15">
      <c r="A3081" s="64">
        <v>3080</v>
      </c>
      <c r="B3081" s="65">
        <v>14489</v>
      </c>
      <c r="C3081" s="66" t="s">
        <v>15660</v>
      </c>
      <c r="D3081" s="67">
        <v>17</v>
      </c>
      <c r="E3081" s="68" t="s">
        <v>10944</v>
      </c>
    </row>
    <row r="3082" spans="1:5" ht="15">
      <c r="A3082" s="64">
        <v>3081</v>
      </c>
      <c r="B3082" s="65">
        <v>14960</v>
      </c>
      <c r="C3082" s="66" t="s">
        <v>15661</v>
      </c>
      <c r="D3082" s="67">
        <v>18</v>
      </c>
      <c r="E3082" s="68" t="s">
        <v>12518</v>
      </c>
    </row>
    <row r="3083" spans="1:5" ht="15">
      <c r="A3083" s="64">
        <v>3082</v>
      </c>
      <c r="B3083" s="65">
        <v>15177</v>
      </c>
      <c r="C3083" s="66" t="s">
        <v>15662</v>
      </c>
      <c r="D3083" s="67">
        <v>19</v>
      </c>
      <c r="E3083" s="68" t="s">
        <v>10986</v>
      </c>
    </row>
    <row r="3084" spans="1:5" ht="15">
      <c r="A3084" s="64">
        <v>3083</v>
      </c>
      <c r="B3084" s="65">
        <v>16239</v>
      </c>
      <c r="C3084" s="70" t="s">
        <v>15663</v>
      </c>
      <c r="D3084" s="67">
        <v>20</v>
      </c>
      <c r="E3084" s="68" t="s">
        <v>10976</v>
      </c>
    </row>
    <row r="3085" spans="1:5" ht="15">
      <c r="A3085" s="64">
        <v>3084</v>
      </c>
      <c r="B3085" s="65">
        <v>16431</v>
      </c>
      <c r="C3085" s="66" t="s">
        <v>15664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15665</v>
      </c>
      <c r="D3086" s="67">
        <v>22</v>
      </c>
      <c r="E3086" s="68" t="s">
        <v>10986</v>
      </c>
    </row>
    <row r="3087" spans="1:5" ht="15">
      <c r="A3087" s="64">
        <v>3086</v>
      </c>
      <c r="B3087" s="65">
        <v>17158</v>
      </c>
      <c r="C3087" s="66" t="s">
        <v>15666</v>
      </c>
      <c r="D3087" s="67">
        <v>23</v>
      </c>
      <c r="E3087" s="68" t="s">
        <v>10986</v>
      </c>
    </row>
    <row r="3088" spans="1:5" ht="15">
      <c r="A3088" s="64">
        <v>3087</v>
      </c>
      <c r="B3088" s="65">
        <v>17184</v>
      </c>
      <c r="C3088" s="66" t="s">
        <v>15667</v>
      </c>
      <c r="D3088" s="67">
        <v>24</v>
      </c>
      <c r="E3088" s="68" t="s">
        <v>13904</v>
      </c>
    </row>
    <row r="3089" spans="1:5" ht="15">
      <c r="A3089" s="64">
        <v>3088</v>
      </c>
      <c r="B3089" s="65">
        <v>17377</v>
      </c>
      <c r="C3089" s="66" t="s">
        <v>15668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15669</v>
      </c>
      <c r="D3090" s="67">
        <v>26</v>
      </c>
      <c r="E3090" s="68" t="s">
        <v>15131</v>
      </c>
    </row>
    <row r="3091" spans="1:5" ht="15">
      <c r="A3091" s="64">
        <v>3090</v>
      </c>
      <c r="B3091" s="65">
        <v>17450</v>
      </c>
      <c r="C3091" s="66" t="s">
        <v>15670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15671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14421</v>
      </c>
      <c r="D3093" s="67">
        <v>29</v>
      </c>
      <c r="E3093" s="68" t="s">
        <v>10980</v>
      </c>
    </row>
    <row r="3094" spans="1:5" ht="15">
      <c r="A3094" s="64">
        <v>3093</v>
      </c>
      <c r="B3094" s="65">
        <v>18420</v>
      </c>
      <c r="C3094" s="66" t="s">
        <v>14422</v>
      </c>
      <c r="D3094" s="67">
        <v>30</v>
      </c>
      <c r="E3094" s="68" t="s">
        <v>10984</v>
      </c>
    </row>
    <row r="3095" spans="1:5" ht="15">
      <c r="A3095" s="64">
        <v>3094</v>
      </c>
      <c r="B3095" s="65">
        <v>18690</v>
      </c>
      <c r="C3095" s="66" t="s">
        <v>14423</v>
      </c>
      <c r="D3095" s="67">
        <v>31</v>
      </c>
      <c r="E3095" s="68" t="s">
        <v>10999</v>
      </c>
    </row>
    <row r="3096" spans="1:5" ht="15">
      <c r="A3096" s="64">
        <v>3095</v>
      </c>
      <c r="B3096" s="65">
        <v>18764</v>
      </c>
      <c r="C3096" s="70" t="s">
        <v>14424</v>
      </c>
      <c r="D3096" s="67">
        <v>32</v>
      </c>
      <c r="E3096" s="68" t="s">
        <v>15128</v>
      </c>
    </row>
    <row r="3097" spans="1:5" ht="15">
      <c r="A3097" s="64">
        <v>3096</v>
      </c>
      <c r="B3097" s="65">
        <v>18766</v>
      </c>
      <c r="C3097" s="70" t="s">
        <v>14425</v>
      </c>
      <c r="D3097" s="67">
        <v>33</v>
      </c>
      <c r="E3097" s="68" t="s">
        <v>10999</v>
      </c>
    </row>
    <row r="3098" spans="1:5" ht="15">
      <c r="A3098" s="64">
        <v>3097</v>
      </c>
      <c r="B3098" s="65">
        <v>18994</v>
      </c>
      <c r="C3098" s="66" t="s">
        <v>14426</v>
      </c>
      <c r="D3098" s="67">
        <v>34</v>
      </c>
      <c r="E3098" s="68" t="s">
        <v>10999</v>
      </c>
    </row>
    <row r="3099" spans="1:5" ht="15">
      <c r="A3099" s="64">
        <v>3098</v>
      </c>
      <c r="B3099" s="65">
        <v>19060</v>
      </c>
      <c r="C3099" s="70" t="s">
        <v>14427</v>
      </c>
      <c r="D3099" s="67">
        <v>35</v>
      </c>
      <c r="E3099" s="68" t="s">
        <v>10980</v>
      </c>
    </row>
    <row r="3100" spans="1:5" ht="15">
      <c r="A3100" s="64">
        <v>3099</v>
      </c>
      <c r="B3100" s="65">
        <v>19358</v>
      </c>
      <c r="C3100" s="66" t="s">
        <v>10849</v>
      </c>
      <c r="D3100" s="67">
        <v>36</v>
      </c>
      <c r="E3100" s="68" t="s">
        <v>10986</v>
      </c>
    </row>
    <row r="3101" spans="1:5" ht="15">
      <c r="A3101" s="64">
        <v>3100</v>
      </c>
      <c r="B3101" s="65">
        <v>19407</v>
      </c>
      <c r="C3101" s="66" t="s">
        <v>14428</v>
      </c>
      <c r="D3101" s="67">
        <v>37</v>
      </c>
      <c r="E3101" s="68" t="s">
        <v>10980</v>
      </c>
    </row>
    <row r="3102" spans="1:5" ht="15">
      <c r="A3102" s="64">
        <v>3101</v>
      </c>
      <c r="B3102" s="65">
        <v>19492</v>
      </c>
      <c r="C3102" s="66" t="s">
        <v>12040</v>
      </c>
      <c r="D3102" s="67">
        <v>38</v>
      </c>
      <c r="E3102" s="68" t="s">
        <v>12518</v>
      </c>
    </row>
    <row r="3103" spans="1:5" ht="15">
      <c r="A3103" s="64">
        <v>3102</v>
      </c>
      <c r="B3103" s="65">
        <v>19618</v>
      </c>
      <c r="C3103" s="66" t="s">
        <v>11263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14429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14430</v>
      </c>
      <c r="D3105" s="67">
        <v>41</v>
      </c>
      <c r="E3105" s="68" t="s">
        <v>10986</v>
      </c>
    </row>
    <row r="3106" spans="1:5" ht="15">
      <c r="A3106" s="64">
        <v>3105</v>
      </c>
      <c r="B3106" s="65">
        <v>11682</v>
      </c>
      <c r="C3106" s="66" t="s">
        <v>14431</v>
      </c>
      <c r="D3106" s="67">
        <v>42</v>
      </c>
      <c r="E3106" s="68" t="s">
        <v>10999</v>
      </c>
    </row>
    <row r="3107" spans="1:5" ht="15">
      <c r="A3107" s="64">
        <v>3106</v>
      </c>
      <c r="B3107" s="65">
        <v>12093</v>
      </c>
      <c r="C3107" s="70" t="s">
        <v>14432</v>
      </c>
      <c r="D3107" s="67">
        <v>43</v>
      </c>
      <c r="E3107" s="68" t="s">
        <v>10984</v>
      </c>
    </row>
    <row r="3108" spans="1:5" ht="15">
      <c r="A3108" s="64">
        <v>3107</v>
      </c>
      <c r="B3108" s="65">
        <v>12112</v>
      </c>
      <c r="C3108" s="70" t="s">
        <v>14433</v>
      </c>
      <c r="D3108" s="67">
        <v>44</v>
      </c>
      <c r="E3108" s="68" t="s">
        <v>10984</v>
      </c>
    </row>
    <row r="3109" spans="1:5" ht="15">
      <c r="A3109" s="64">
        <v>3108</v>
      </c>
      <c r="B3109" s="65">
        <v>13397</v>
      </c>
      <c r="C3109" s="66" t="s">
        <v>14434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14435</v>
      </c>
      <c r="D3110" s="67">
        <v>46</v>
      </c>
      <c r="E3110" s="68" t="s">
        <v>12518</v>
      </c>
    </row>
    <row r="3111" spans="1:5" ht="15">
      <c r="A3111" s="64">
        <v>3110</v>
      </c>
      <c r="B3111" s="65">
        <v>13404</v>
      </c>
      <c r="C3111" s="70" t="s">
        <v>13010</v>
      </c>
      <c r="D3111" s="67">
        <v>47</v>
      </c>
      <c r="E3111" s="68" t="s">
        <v>10944</v>
      </c>
    </row>
    <row r="3112" spans="1:5" ht="15">
      <c r="A3112" s="64">
        <v>3111</v>
      </c>
      <c r="B3112" s="65">
        <v>14799</v>
      </c>
      <c r="C3112" s="66" t="s">
        <v>13011</v>
      </c>
      <c r="D3112" s="67">
        <v>48</v>
      </c>
      <c r="E3112" s="68" t="s">
        <v>10984</v>
      </c>
    </row>
    <row r="3113" spans="1:5" ht="15">
      <c r="A3113" s="64">
        <v>3112</v>
      </c>
      <c r="B3113" s="65">
        <v>15169</v>
      </c>
      <c r="C3113" s="66" t="s">
        <v>13012</v>
      </c>
      <c r="D3113" s="67">
        <v>49</v>
      </c>
      <c r="E3113" s="68" t="s">
        <v>10978</v>
      </c>
    </row>
    <row r="3114" spans="1:5" ht="15">
      <c r="A3114" s="64">
        <v>3113</v>
      </c>
      <c r="B3114" s="65">
        <v>17014</v>
      </c>
      <c r="C3114" s="66" t="s">
        <v>13013</v>
      </c>
      <c r="D3114" s="67">
        <v>50</v>
      </c>
      <c r="E3114" s="68" t="s">
        <v>10980</v>
      </c>
    </row>
    <row r="3115" spans="1:5" ht="15">
      <c r="A3115" s="64">
        <v>3114</v>
      </c>
      <c r="B3115" s="65">
        <v>17731</v>
      </c>
      <c r="C3115" s="66" t="s">
        <v>13014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13015</v>
      </c>
      <c r="D3116" s="67">
        <v>52</v>
      </c>
      <c r="E3116" s="68" t="s">
        <v>12518</v>
      </c>
    </row>
    <row r="3117" spans="1:5" ht="15">
      <c r="A3117" s="64">
        <v>3116</v>
      </c>
      <c r="B3117" s="65">
        <v>18325</v>
      </c>
      <c r="C3117" s="66" t="s">
        <v>13016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13017</v>
      </c>
      <c r="D3118" s="67">
        <v>54</v>
      </c>
      <c r="E3118" s="68" t="s">
        <v>10978</v>
      </c>
    </row>
    <row r="3119" spans="1:5" ht="15">
      <c r="A3119" s="64">
        <v>3118</v>
      </c>
      <c r="B3119" s="65">
        <v>19643</v>
      </c>
      <c r="C3119" s="66" t="s">
        <v>13018</v>
      </c>
      <c r="D3119" s="67">
        <v>55</v>
      </c>
      <c r="E3119" s="68" t="s">
        <v>10980</v>
      </c>
    </row>
    <row r="3120" spans="1:5" ht="15">
      <c r="A3120" s="64">
        <v>3119</v>
      </c>
      <c r="B3120" s="65">
        <v>11132</v>
      </c>
      <c r="C3120" s="66" t="s">
        <v>13019</v>
      </c>
      <c r="D3120" s="67">
        <v>56</v>
      </c>
      <c r="E3120" s="68" t="s">
        <v>10976</v>
      </c>
    </row>
    <row r="3121" spans="1:5" ht="15">
      <c r="A3121" s="64">
        <v>3120</v>
      </c>
      <c r="B3121" s="65">
        <v>11311</v>
      </c>
      <c r="C3121" s="66" t="s">
        <v>13020</v>
      </c>
      <c r="D3121" s="67">
        <v>57</v>
      </c>
      <c r="E3121" s="68" t="s">
        <v>10999</v>
      </c>
    </row>
    <row r="3122" spans="1:5" ht="15">
      <c r="A3122" s="64">
        <v>3121</v>
      </c>
      <c r="B3122" s="65">
        <v>11507</v>
      </c>
      <c r="C3122" s="66" t="s">
        <v>13021</v>
      </c>
      <c r="D3122" s="67">
        <v>58</v>
      </c>
      <c r="E3122" s="68" t="s">
        <v>15131</v>
      </c>
    </row>
    <row r="3123" spans="1:5" ht="15">
      <c r="A3123" s="64">
        <v>3122</v>
      </c>
      <c r="B3123" s="65">
        <v>11686</v>
      </c>
      <c r="C3123" s="66" t="s">
        <v>13022</v>
      </c>
      <c r="D3123" s="67">
        <v>59</v>
      </c>
      <c r="E3123" s="68" t="s">
        <v>10999</v>
      </c>
    </row>
    <row r="3124" spans="1:5" ht="15">
      <c r="A3124" s="64">
        <v>3123</v>
      </c>
      <c r="B3124" s="65">
        <v>12037</v>
      </c>
      <c r="C3124" s="66" t="s">
        <v>13023</v>
      </c>
      <c r="D3124" s="67">
        <v>60</v>
      </c>
      <c r="E3124" s="68" t="s">
        <v>10980</v>
      </c>
    </row>
    <row r="3125" spans="1:5" ht="15">
      <c r="A3125" s="64">
        <v>3124</v>
      </c>
      <c r="B3125" s="65">
        <v>12407</v>
      </c>
      <c r="C3125" s="66" t="s">
        <v>13024</v>
      </c>
      <c r="D3125" s="67">
        <v>61</v>
      </c>
      <c r="E3125" s="68" t="s">
        <v>15131</v>
      </c>
    </row>
    <row r="3126" spans="1:5" ht="15">
      <c r="A3126" s="64">
        <v>3125</v>
      </c>
      <c r="B3126" s="65">
        <v>12614</v>
      </c>
      <c r="C3126" s="66" t="s">
        <v>13025</v>
      </c>
      <c r="D3126" s="67">
        <v>62</v>
      </c>
      <c r="E3126" s="68" t="s">
        <v>15128</v>
      </c>
    </row>
    <row r="3127" spans="1:5" ht="15">
      <c r="A3127" s="64">
        <v>3126</v>
      </c>
      <c r="B3127" s="65">
        <v>13374</v>
      </c>
      <c r="C3127" s="66" t="s">
        <v>13026</v>
      </c>
      <c r="D3127" s="67">
        <v>63</v>
      </c>
      <c r="E3127" s="68" t="s">
        <v>10984</v>
      </c>
    </row>
    <row r="3128" spans="1:5" ht="15">
      <c r="A3128" s="64">
        <v>3127</v>
      </c>
      <c r="B3128" s="65">
        <v>13411</v>
      </c>
      <c r="C3128" s="66" t="s">
        <v>14451</v>
      </c>
      <c r="D3128" s="67">
        <v>64</v>
      </c>
      <c r="E3128" s="68" t="s">
        <v>10980</v>
      </c>
    </row>
    <row r="3129" spans="1:5" ht="15">
      <c r="A3129" s="64">
        <v>3128</v>
      </c>
      <c r="B3129" s="65">
        <v>14442</v>
      </c>
      <c r="C3129" s="66" t="s">
        <v>14452</v>
      </c>
      <c r="D3129" s="67">
        <v>65</v>
      </c>
      <c r="E3129" s="68" t="s">
        <v>10986</v>
      </c>
    </row>
    <row r="3130" spans="1:5" ht="15">
      <c r="A3130" s="64">
        <v>3129</v>
      </c>
      <c r="B3130" s="65">
        <v>14458</v>
      </c>
      <c r="C3130" s="66" t="s">
        <v>14453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13027</v>
      </c>
      <c r="D3131" s="67">
        <v>67</v>
      </c>
      <c r="E3131" s="68" t="s">
        <v>10944</v>
      </c>
    </row>
    <row r="3132" spans="1:5" ht="15">
      <c r="A3132" s="64">
        <v>3131</v>
      </c>
      <c r="B3132" s="65">
        <v>15197</v>
      </c>
      <c r="C3132" s="66" t="s">
        <v>13028</v>
      </c>
      <c r="D3132" s="67">
        <v>68</v>
      </c>
      <c r="E3132" s="68" t="s">
        <v>10944</v>
      </c>
    </row>
    <row r="3133" spans="1:5" ht="15">
      <c r="A3133" s="64">
        <v>3132</v>
      </c>
      <c r="B3133" s="65">
        <v>16241</v>
      </c>
      <c r="C3133" s="66" t="s">
        <v>13029</v>
      </c>
      <c r="D3133" s="67">
        <v>69</v>
      </c>
      <c r="E3133" s="68" t="s">
        <v>10978</v>
      </c>
    </row>
    <row r="3134" spans="1:5" ht="15">
      <c r="A3134" s="64">
        <v>3133</v>
      </c>
      <c r="B3134" s="65">
        <v>17140</v>
      </c>
      <c r="C3134" s="66" t="s">
        <v>13030</v>
      </c>
      <c r="D3134" s="67">
        <v>70</v>
      </c>
      <c r="E3134" s="68" t="s">
        <v>10984</v>
      </c>
    </row>
    <row r="3135" spans="1:5" ht="15">
      <c r="A3135" s="64">
        <v>3134</v>
      </c>
      <c r="B3135" s="65">
        <v>17142</v>
      </c>
      <c r="C3135" s="66" t="s">
        <v>13031</v>
      </c>
      <c r="D3135" s="67">
        <v>71</v>
      </c>
      <c r="E3135" s="68" t="s">
        <v>10980</v>
      </c>
    </row>
    <row r="3136" spans="1:5" ht="15">
      <c r="A3136" s="64">
        <v>3135</v>
      </c>
      <c r="B3136" s="65">
        <v>17144</v>
      </c>
      <c r="C3136" s="66" t="s">
        <v>13032</v>
      </c>
      <c r="D3136" s="67">
        <v>72</v>
      </c>
      <c r="E3136" s="68" t="s">
        <v>10980</v>
      </c>
    </row>
    <row r="3137" spans="1:5" ht="15">
      <c r="A3137" s="64">
        <v>3136</v>
      </c>
      <c r="B3137" s="65">
        <v>18318</v>
      </c>
      <c r="C3137" s="66" t="s">
        <v>14449</v>
      </c>
      <c r="D3137" s="67">
        <v>73</v>
      </c>
      <c r="E3137" s="68" t="s">
        <v>10978</v>
      </c>
    </row>
    <row r="3138" spans="1:5" ht="15">
      <c r="A3138" s="64">
        <v>3137</v>
      </c>
      <c r="B3138" s="65">
        <v>18368</v>
      </c>
      <c r="C3138" s="66" t="s">
        <v>14450</v>
      </c>
      <c r="D3138" s="67">
        <v>74</v>
      </c>
      <c r="E3138" s="68" t="s">
        <v>10984</v>
      </c>
    </row>
    <row r="3139" spans="1:5" ht="15">
      <c r="A3139" s="64">
        <v>3138</v>
      </c>
      <c r="B3139" s="65">
        <v>18431</v>
      </c>
      <c r="C3139" s="66" t="s">
        <v>15698</v>
      </c>
      <c r="D3139" s="67">
        <v>75</v>
      </c>
      <c r="E3139" s="68" t="s">
        <v>15128</v>
      </c>
    </row>
    <row r="3140" spans="1:5" ht="15">
      <c r="A3140" s="64">
        <v>3139</v>
      </c>
      <c r="B3140" s="65">
        <v>19452</v>
      </c>
      <c r="C3140" s="66" t="s">
        <v>15699</v>
      </c>
      <c r="D3140" s="67">
        <v>76</v>
      </c>
      <c r="E3140" s="68" t="s">
        <v>10999</v>
      </c>
    </row>
    <row r="3141" spans="1:5" ht="15">
      <c r="A3141" s="64">
        <v>3140</v>
      </c>
      <c r="B3141" s="65">
        <v>19674</v>
      </c>
      <c r="C3141" s="66" t="s">
        <v>15700</v>
      </c>
      <c r="D3141" s="67">
        <v>77</v>
      </c>
      <c r="E3141" s="68" t="s">
        <v>10999</v>
      </c>
    </row>
    <row r="3142" spans="1:5" ht="15">
      <c r="A3142" s="64">
        <v>3141</v>
      </c>
      <c r="B3142" s="65">
        <v>11684</v>
      </c>
      <c r="C3142" s="66" t="s">
        <v>15701</v>
      </c>
      <c r="D3142" s="67">
        <v>78</v>
      </c>
      <c r="E3142" s="68" t="s">
        <v>10982</v>
      </c>
    </row>
    <row r="3143" spans="1:5" ht="15">
      <c r="A3143" s="64">
        <v>3142</v>
      </c>
      <c r="B3143" s="65">
        <v>11947</v>
      </c>
      <c r="C3143" s="66" t="s">
        <v>15702</v>
      </c>
      <c r="D3143" s="67">
        <v>79</v>
      </c>
      <c r="E3143" s="68" t="s">
        <v>10978</v>
      </c>
    </row>
    <row r="3144" spans="1:5" ht="15">
      <c r="A3144" s="64">
        <v>3143</v>
      </c>
      <c r="B3144" s="65">
        <v>12498</v>
      </c>
      <c r="C3144" s="66" t="s">
        <v>15703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15704</v>
      </c>
      <c r="D3145" s="67">
        <v>81</v>
      </c>
      <c r="E3145" s="68" t="s">
        <v>12518</v>
      </c>
    </row>
    <row r="3146" spans="1:5" ht="15">
      <c r="A3146" s="64">
        <v>3145</v>
      </c>
      <c r="B3146" s="65">
        <v>15195</v>
      </c>
      <c r="C3146" s="66" t="s">
        <v>15705</v>
      </c>
      <c r="D3146" s="67">
        <v>82</v>
      </c>
      <c r="E3146" s="68" t="s">
        <v>12518</v>
      </c>
    </row>
    <row r="3147" spans="1:5" ht="15">
      <c r="A3147" s="64">
        <v>3146</v>
      </c>
      <c r="B3147" s="65">
        <v>16298</v>
      </c>
      <c r="C3147" s="66" t="s">
        <v>15706</v>
      </c>
      <c r="D3147" s="67">
        <v>83</v>
      </c>
      <c r="E3147" s="68" t="s">
        <v>10980</v>
      </c>
    </row>
    <row r="3148" spans="1:5" ht="15">
      <c r="A3148" s="64">
        <v>3147</v>
      </c>
      <c r="B3148" s="65">
        <v>16385</v>
      </c>
      <c r="C3148" s="66" t="s">
        <v>15707</v>
      </c>
      <c r="D3148" s="67">
        <v>84</v>
      </c>
      <c r="E3148" s="68" t="s">
        <v>10999</v>
      </c>
    </row>
    <row r="3149" spans="1:5" ht="15">
      <c r="A3149" s="64">
        <v>3148</v>
      </c>
      <c r="B3149" s="65">
        <v>16484</v>
      </c>
      <c r="C3149" s="66" t="s">
        <v>15708</v>
      </c>
      <c r="D3149" s="67">
        <v>85</v>
      </c>
      <c r="E3149" s="68" t="s">
        <v>10984</v>
      </c>
    </row>
    <row r="3150" spans="1:5" ht="15">
      <c r="A3150" s="64">
        <v>3149</v>
      </c>
      <c r="B3150" s="65">
        <v>17276</v>
      </c>
      <c r="C3150" s="70" t="s">
        <v>15709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15710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15711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15712</v>
      </c>
      <c r="D3153" s="67">
        <v>89</v>
      </c>
      <c r="E3153" s="68" t="s">
        <v>15131</v>
      </c>
    </row>
    <row r="3154" spans="1:5" ht="15">
      <c r="A3154" s="64">
        <v>3153</v>
      </c>
      <c r="B3154" s="65">
        <v>18284</v>
      </c>
      <c r="C3154" s="66" t="s">
        <v>15713</v>
      </c>
      <c r="D3154" s="67">
        <v>90</v>
      </c>
      <c r="E3154" s="68" t="s">
        <v>10986</v>
      </c>
    </row>
    <row r="3155" spans="1:5" ht="15">
      <c r="A3155" s="64">
        <v>3154</v>
      </c>
      <c r="B3155" s="65">
        <v>19198</v>
      </c>
      <c r="C3155" s="66" t="s">
        <v>15714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14454</v>
      </c>
      <c r="D3156" s="67">
        <v>92</v>
      </c>
      <c r="E3156" s="68" t="s">
        <v>10986</v>
      </c>
    </row>
    <row r="3157" spans="1:5" ht="15">
      <c r="A3157" s="64">
        <v>3156</v>
      </c>
      <c r="B3157" s="65">
        <v>19442</v>
      </c>
      <c r="C3157" s="66" t="s">
        <v>14455</v>
      </c>
      <c r="D3157" s="67">
        <v>93</v>
      </c>
      <c r="E3157" s="68" t="s">
        <v>10976</v>
      </c>
    </row>
    <row r="3158" spans="1:5" ht="15">
      <c r="A3158" s="64">
        <v>3157</v>
      </c>
      <c r="B3158" s="65">
        <v>19465</v>
      </c>
      <c r="C3158" s="66" t="s">
        <v>14456</v>
      </c>
      <c r="D3158" s="67">
        <v>94</v>
      </c>
      <c r="E3158" s="68" t="s">
        <v>12518</v>
      </c>
    </row>
    <row r="3159" spans="1:5" ht="15">
      <c r="A3159" s="64">
        <v>3158</v>
      </c>
      <c r="B3159" s="65">
        <v>19672</v>
      </c>
      <c r="C3159" s="66" t="s">
        <v>14457</v>
      </c>
      <c r="D3159" s="67">
        <v>95</v>
      </c>
      <c r="E3159" s="68" t="s">
        <v>10980</v>
      </c>
    </row>
    <row r="3160" spans="1:5" ht="15">
      <c r="A3160" s="64">
        <v>3159</v>
      </c>
      <c r="B3160" s="65">
        <v>10726</v>
      </c>
      <c r="C3160" s="66" t="s">
        <v>14458</v>
      </c>
      <c r="D3160" s="67">
        <v>1</v>
      </c>
      <c r="E3160" s="68" t="s">
        <v>10986</v>
      </c>
    </row>
    <row r="3161" spans="1:5" ht="15">
      <c r="A3161" s="64">
        <v>3160</v>
      </c>
      <c r="B3161" s="65">
        <v>12042</v>
      </c>
      <c r="C3161" s="66" t="s">
        <v>14459</v>
      </c>
      <c r="D3161" s="67">
        <v>2</v>
      </c>
      <c r="E3161" s="68" t="s">
        <v>15131</v>
      </c>
    </row>
    <row r="3162" spans="1:5" ht="15">
      <c r="A3162" s="64">
        <v>3161</v>
      </c>
      <c r="B3162" s="65">
        <v>12129</v>
      </c>
      <c r="C3162" s="66" t="s">
        <v>14460</v>
      </c>
      <c r="D3162" s="67">
        <v>3</v>
      </c>
      <c r="E3162" s="68" t="s">
        <v>10980</v>
      </c>
    </row>
    <row r="3163" spans="1:5" ht="15">
      <c r="A3163" s="64">
        <v>3162</v>
      </c>
      <c r="B3163" s="65">
        <v>12976</v>
      </c>
      <c r="C3163" s="66" t="s">
        <v>14461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14462</v>
      </c>
      <c r="D3164" s="67">
        <v>5</v>
      </c>
      <c r="E3164" s="68" t="s">
        <v>10980</v>
      </c>
    </row>
    <row r="3165" spans="1:5" ht="15">
      <c r="A3165" s="64">
        <v>3164</v>
      </c>
      <c r="B3165" s="65">
        <v>13958</v>
      </c>
      <c r="C3165" s="66" t="s">
        <v>14463</v>
      </c>
      <c r="D3165" s="67">
        <v>6</v>
      </c>
      <c r="E3165" s="68" t="s">
        <v>10980</v>
      </c>
    </row>
    <row r="3166" spans="1:5" ht="15">
      <c r="A3166" s="64">
        <v>3165</v>
      </c>
      <c r="B3166" s="65">
        <v>14996</v>
      </c>
      <c r="C3166" s="66" t="s">
        <v>12652</v>
      </c>
      <c r="D3166" s="67">
        <v>7</v>
      </c>
      <c r="E3166" s="68" t="s">
        <v>10946</v>
      </c>
    </row>
    <row r="3167" spans="1:5" ht="15">
      <c r="A3167" s="64">
        <v>3166</v>
      </c>
      <c r="B3167" s="65">
        <v>15574</v>
      </c>
      <c r="C3167" s="66" t="s">
        <v>14464</v>
      </c>
      <c r="D3167" s="67">
        <v>8</v>
      </c>
      <c r="E3167" s="68" t="s">
        <v>12518</v>
      </c>
    </row>
    <row r="3168" spans="1:5" ht="15">
      <c r="A3168" s="64">
        <v>3167</v>
      </c>
      <c r="B3168" s="65">
        <v>15685</v>
      </c>
      <c r="C3168" s="66" t="s">
        <v>14465</v>
      </c>
      <c r="D3168" s="67">
        <v>9</v>
      </c>
      <c r="E3168" s="68" t="s">
        <v>12518</v>
      </c>
    </row>
    <row r="3169" spans="1:5" ht="15">
      <c r="A3169" s="64">
        <v>3168</v>
      </c>
      <c r="B3169" s="65">
        <v>15900</v>
      </c>
      <c r="C3169" s="66" t="s">
        <v>14466</v>
      </c>
      <c r="D3169" s="67">
        <v>10</v>
      </c>
      <c r="E3169" s="68" t="s">
        <v>10944</v>
      </c>
    </row>
    <row r="3170" spans="1:5" ht="15">
      <c r="A3170" s="64">
        <v>3169</v>
      </c>
      <c r="B3170" s="65">
        <v>16061</v>
      </c>
      <c r="C3170" s="66" t="s">
        <v>14467</v>
      </c>
      <c r="D3170" s="67">
        <v>11</v>
      </c>
      <c r="E3170" s="68" t="s">
        <v>15128</v>
      </c>
    </row>
    <row r="3171" spans="1:5" ht="15">
      <c r="A3171" s="64">
        <v>3170</v>
      </c>
      <c r="B3171" s="65">
        <v>17115</v>
      </c>
      <c r="C3171" s="66" t="s">
        <v>14468</v>
      </c>
      <c r="D3171" s="67">
        <v>12</v>
      </c>
      <c r="E3171" s="68" t="s">
        <v>10978</v>
      </c>
    </row>
    <row r="3172" spans="1:5" ht="15">
      <c r="A3172" s="64">
        <v>3171</v>
      </c>
      <c r="B3172" s="65">
        <v>17229</v>
      </c>
      <c r="C3172" s="66" t="s">
        <v>14469</v>
      </c>
      <c r="D3172" s="67">
        <v>13</v>
      </c>
      <c r="E3172" s="68" t="s">
        <v>10986</v>
      </c>
    </row>
    <row r="3173" spans="1:5" ht="15">
      <c r="A3173" s="64">
        <v>3172</v>
      </c>
      <c r="B3173" s="65">
        <v>17481</v>
      </c>
      <c r="C3173" s="66" t="s">
        <v>14470</v>
      </c>
      <c r="D3173" s="67">
        <v>14</v>
      </c>
      <c r="E3173" s="68" t="s">
        <v>10980</v>
      </c>
    </row>
    <row r="3174" spans="1:5" ht="15">
      <c r="A3174" s="64">
        <v>3173</v>
      </c>
      <c r="B3174" s="65">
        <v>17725</v>
      </c>
      <c r="C3174" s="66" t="s">
        <v>14471</v>
      </c>
      <c r="D3174" s="67">
        <v>15</v>
      </c>
      <c r="E3174" s="68" t="s">
        <v>10984</v>
      </c>
    </row>
    <row r="3175" spans="1:5" ht="15">
      <c r="A3175" s="64">
        <v>3174</v>
      </c>
      <c r="B3175" s="65">
        <v>17856</v>
      </c>
      <c r="C3175" s="66" t="s">
        <v>14472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14473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14474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14475</v>
      </c>
      <c r="D3178" s="67">
        <v>19</v>
      </c>
      <c r="E3178" s="68" t="s">
        <v>10999</v>
      </c>
    </row>
    <row r="3179" spans="1:5" ht="15">
      <c r="A3179" s="64">
        <v>3178</v>
      </c>
      <c r="B3179" s="65">
        <v>18753</v>
      </c>
      <c r="C3179" s="66" t="s">
        <v>14476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14477</v>
      </c>
      <c r="D3180" s="67">
        <v>21</v>
      </c>
      <c r="E3180" s="68" t="s">
        <v>15131</v>
      </c>
    </row>
    <row r="3181" spans="1:5" ht="15">
      <c r="A3181" s="64">
        <v>3180</v>
      </c>
      <c r="B3181" s="65">
        <v>19015</v>
      </c>
      <c r="C3181" s="66" t="s">
        <v>14630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14631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14632</v>
      </c>
      <c r="D3183" s="67">
        <v>24</v>
      </c>
      <c r="E3183" s="68" t="s">
        <v>12041</v>
      </c>
    </row>
    <row r="3184" spans="1:5" ht="15">
      <c r="A3184" s="64">
        <v>3183</v>
      </c>
      <c r="B3184" s="65">
        <v>19298</v>
      </c>
      <c r="C3184" s="66" t="s">
        <v>14633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14634</v>
      </c>
      <c r="D3185" s="67">
        <v>26</v>
      </c>
      <c r="E3185" s="68" t="s">
        <v>10984</v>
      </c>
    </row>
    <row r="3186" spans="1:5" ht="15">
      <c r="A3186" s="64">
        <v>3185</v>
      </c>
      <c r="B3186" s="65">
        <v>10083</v>
      </c>
      <c r="C3186" s="66" t="s">
        <v>14635</v>
      </c>
      <c r="D3186" s="67">
        <v>1</v>
      </c>
      <c r="E3186" s="68" t="s">
        <v>15128</v>
      </c>
    </row>
    <row r="3187" spans="1:5" ht="15">
      <c r="A3187" s="64">
        <v>3186</v>
      </c>
      <c r="B3187" s="65">
        <v>10251</v>
      </c>
      <c r="C3187" s="66" t="s">
        <v>14636</v>
      </c>
      <c r="D3187" s="67">
        <v>2</v>
      </c>
      <c r="E3187" s="68" t="s">
        <v>10982</v>
      </c>
    </row>
    <row r="3188" spans="1:5" ht="15">
      <c r="A3188" s="64">
        <v>3187</v>
      </c>
      <c r="B3188" s="65">
        <v>10353</v>
      </c>
      <c r="C3188" s="66" t="s">
        <v>16049</v>
      </c>
      <c r="D3188" s="67">
        <v>3</v>
      </c>
      <c r="E3188" s="68" t="s">
        <v>10980</v>
      </c>
    </row>
    <row r="3189" spans="1:5" ht="15">
      <c r="A3189" s="64">
        <v>3188</v>
      </c>
      <c r="B3189" s="65">
        <v>10492</v>
      </c>
      <c r="C3189" s="66" t="s">
        <v>14637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14638</v>
      </c>
      <c r="D3190" s="67">
        <v>5</v>
      </c>
      <c r="E3190" s="68" t="s">
        <v>10986</v>
      </c>
    </row>
    <row r="3191" spans="1:5" ht="15">
      <c r="A3191" s="64">
        <v>3190</v>
      </c>
      <c r="B3191" s="65">
        <v>10898</v>
      </c>
      <c r="C3191" s="66" t="s">
        <v>13676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14639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14640</v>
      </c>
      <c r="D3193" s="67">
        <v>8</v>
      </c>
      <c r="E3193" s="68" t="s">
        <v>10984</v>
      </c>
    </row>
    <row r="3194" spans="1:5" ht="15">
      <c r="A3194" s="64">
        <v>3193</v>
      </c>
      <c r="B3194" s="65">
        <v>11034</v>
      </c>
      <c r="C3194" s="66" t="s">
        <v>14641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14642</v>
      </c>
      <c r="D3195" s="67">
        <v>10</v>
      </c>
      <c r="E3195" s="68" t="s">
        <v>13904</v>
      </c>
    </row>
    <row r="3196" spans="1:5" ht="15">
      <c r="A3196" s="64">
        <v>3195</v>
      </c>
      <c r="B3196" s="65">
        <v>11366</v>
      </c>
      <c r="C3196" s="66" t="s">
        <v>14643</v>
      </c>
      <c r="D3196" s="67">
        <v>11</v>
      </c>
      <c r="E3196" s="68" t="s">
        <v>12041</v>
      </c>
    </row>
    <row r="3197" spans="1:5" ht="15">
      <c r="A3197" s="64">
        <v>3196</v>
      </c>
      <c r="B3197" s="65">
        <v>11526</v>
      </c>
      <c r="C3197" s="66" t="s">
        <v>12875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12876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12877</v>
      </c>
      <c r="D3199" s="67">
        <v>14</v>
      </c>
      <c r="E3199" s="68" t="s">
        <v>10980</v>
      </c>
    </row>
    <row r="3200" spans="1:5" ht="15">
      <c r="A3200" s="64">
        <v>3199</v>
      </c>
      <c r="B3200" s="65">
        <v>11736</v>
      </c>
      <c r="C3200" s="66" t="s">
        <v>12045</v>
      </c>
      <c r="D3200" s="67">
        <v>15</v>
      </c>
      <c r="E3200" s="68" t="s">
        <v>10993</v>
      </c>
    </row>
    <row r="3201" spans="1:5" ht="15">
      <c r="A3201" s="64">
        <v>3200</v>
      </c>
      <c r="B3201" s="65">
        <v>11809</v>
      </c>
      <c r="C3201" s="66" t="s">
        <v>12878</v>
      </c>
      <c r="D3201" s="67">
        <v>16</v>
      </c>
      <c r="E3201" s="68" t="s">
        <v>10980</v>
      </c>
    </row>
    <row r="3202" spans="1:5" ht="15">
      <c r="A3202" s="64">
        <v>3201</v>
      </c>
      <c r="B3202" s="65">
        <v>12028</v>
      </c>
      <c r="C3202" s="66" t="s">
        <v>12879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12880</v>
      </c>
      <c r="D3203" s="67">
        <v>18</v>
      </c>
      <c r="E3203" s="68" t="s">
        <v>10980</v>
      </c>
    </row>
    <row r="3204" spans="1:5" ht="15">
      <c r="A3204" s="64">
        <v>3203</v>
      </c>
      <c r="B3204" s="65">
        <v>12166</v>
      </c>
      <c r="C3204" s="70" t="s">
        <v>12881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12882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12883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11868</v>
      </c>
      <c r="D3207" s="67">
        <v>22</v>
      </c>
      <c r="E3207" s="68" t="s">
        <v>10986</v>
      </c>
    </row>
    <row r="3208" spans="1:5" ht="15">
      <c r="A3208" s="64">
        <v>3207</v>
      </c>
      <c r="B3208" s="65">
        <v>12749</v>
      </c>
      <c r="C3208" s="66" t="s">
        <v>12884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12885</v>
      </c>
      <c r="D3209" s="67">
        <v>24</v>
      </c>
      <c r="E3209" s="68" t="s">
        <v>10984</v>
      </c>
    </row>
    <row r="3210" spans="1:5" ht="15">
      <c r="A3210" s="64">
        <v>3209</v>
      </c>
      <c r="B3210" s="65">
        <v>12957</v>
      </c>
      <c r="C3210" s="66" t="s">
        <v>12886</v>
      </c>
      <c r="D3210" s="67">
        <v>25</v>
      </c>
      <c r="E3210" s="68" t="s">
        <v>10982</v>
      </c>
    </row>
    <row r="3211" spans="1:5" ht="15">
      <c r="A3211" s="64">
        <v>3210</v>
      </c>
      <c r="B3211" s="65">
        <v>12968</v>
      </c>
      <c r="C3211" s="66" t="s">
        <v>12887</v>
      </c>
      <c r="D3211" s="67">
        <v>26</v>
      </c>
      <c r="E3211" s="68" t="s">
        <v>10999</v>
      </c>
    </row>
    <row r="3212" spans="1:5" ht="15">
      <c r="A3212" s="64">
        <v>3211</v>
      </c>
      <c r="B3212" s="65">
        <v>13079</v>
      </c>
      <c r="C3212" s="66" t="s">
        <v>14285</v>
      </c>
      <c r="D3212" s="67">
        <v>27</v>
      </c>
      <c r="E3212" s="68" t="s">
        <v>10986</v>
      </c>
    </row>
    <row r="3213" spans="1:5" ht="15">
      <c r="A3213" s="64">
        <v>3212</v>
      </c>
      <c r="B3213" s="65">
        <v>13117</v>
      </c>
      <c r="C3213" s="66" t="s">
        <v>14286</v>
      </c>
      <c r="D3213" s="67">
        <v>28</v>
      </c>
      <c r="E3213" s="68" t="s">
        <v>10999</v>
      </c>
    </row>
    <row r="3214" spans="1:5" ht="15">
      <c r="A3214" s="64">
        <v>3213</v>
      </c>
      <c r="B3214" s="65">
        <v>13170</v>
      </c>
      <c r="C3214" s="66" t="s">
        <v>11116</v>
      </c>
      <c r="D3214" s="67">
        <v>29</v>
      </c>
      <c r="E3214" s="68" t="s">
        <v>10999</v>
      </c>
    </row>
    <row r="3215" spans="1:5" ht="15">
      <c r="A3215" s="64">
        <v>3214</v>
      </c>
      <c r="B3215" s="65">
        <v>13211</v>
      </c>
      <c r="C3215" s="66" t="s">
        <v>14287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14288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14289</v>
      </c>
      <c r="D3217" s="67">
        <v>32</v>
      </c>
      <c r="E3217" s="68" t="s">
        <v>14527</v>
      </c>
    </row>
    <row r="3218" spans="1:5" ht="15">
      <c r="A3218" s="64">
        <v>3217</v>
      </c>
      <c r="B3218" s="65">
        <v>14885</v>
      </c>
      <c r="C3218" s="66" t="s">
        <v>14290</v>
      </c>
      <c r="D3218" s="67">
        <v>33</v>
      </c>
      <c r="E3218" s="68" t="s">
        <v>11268</v>
      </c>
    </row>
    <row r="3219" spans="1:5" ht="15">
      <c r="A3219" s="64">
        <v>3218</v>
      </c>
      <c r="B3219" s="65">
        <v>14887</v>
      </c>
      <c r="C3219" s="66" t="s">
        <v>14291</v>
      </c>
      <c r="D3219" s="67">
        <v>34</v>
      </c>
      <c r="E3219" s="68" t="s">
        <v>10984</v>
      </c>
    </row>
    <row r="3220" spans="1:5" ht="15">
      <c r="A3220" s="64">
        <v>3219</v>
      </c>
      <c r="B3220" s="65">
        <v>15077</v>
      </c>
      <c r="C3220" s="66" t="s">
        <v>14292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14293</v>
      </c>
      <c r="D3221" s="67">
        <v>36</v>
      </c>
      <c r="E3221" s="68" t="s">
        <v>10984</v>
      </c>
    </row>
    <row r="3222" spans="1:5" ht="15">
      <c r="A3222" s="64">
        <v>3221</v>
      </c>
      <c r="B3222" s="65">
        <v>15086</v>
      </c>
      <c r="C3222" s="66" t="s">
        <v>14294</v>
      </c>
      <c r="D3222" s="67">
        <v>37</v>
      </c>
      <c r="E3222" s="68" t="s">
        <v>10980</v>
      </c>
    </row>
    <row r="3223" spans="1:5" ht="15">
      <c r="A3223" s="64">
        <v>3222</v>
      </c>
      <c r="B3223" s="65">
        <v>15091</v>
      </c>
      <c r="C3223" s="66" t="s">
        <v>14295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14296</v>
      </c>
      <c r="D3224" s="67">
        <v>39</v>
      </c>
      <c r="E3224" s="68" t="s">
        <v>13904</v>
      </c>
    </row>
    <row r="3225" spans="1:5" ht="15">
      <c r="A3225" s="64">
        <v>3224</v>
      </c>
      <c r="B3225" s="65">
        <v>15529</v>
      </c>
      <c r="C3225" s="66" t="s">
        <v>14297</v>
      </c>
      <c r="D3225" s="67">
        <v>40</v>
      </c>
      <c r="E3225" s="68" t="s">
        <v>10980</v>
      </c>
    </row>
    <row r="3226" spans="1:5" ht="15">
      <c r="A3226" s="64">
        <v>3225</v>
      </c>
      <c r="B3226" s="65">
        <v>15560</v>
      </c>
      <c r="C3226" s="70" t="s">
        <v>14298</v>
      </c>
      <c r="D3226" s="67">
        <v>41</v>
      </c>
      <c r="E3226" s="68" t="s">
        <v>10986</v>
      </c>
    </row>
    <row r="3227" spans="1:5" ht="15">
      <c r="A3227" s="64">
        <v>3226</v>
      </c>
      <c r="B3227" s="65">
        <v>15566</v>
      </c>
      <c r="C3227" s="66" t="s">
        <v>14299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14300</v>
      </c>
      <c r="D3228" s="67">
        <v>43</v>
      </c>
      <c r="E3228" s="68" t="s">
        <v>10986</v>
      </c>
    </row>
    <row r="3229" spans="1:5" ht="15">
      <c r="A3229" s="64">
        <v>3228</v>
      </c>
      <c r="B3229" s="65">
        <v>15602</v>
      </c>
      <c r="C3229" s="66" t="s">
        <v>14301</v>
      </c>
      <c r="D3229" s="67">
        <v>44</v>
      </c>
      <c r="E3229" s="68" t="s">
        <v>12518</v>
      </c>
    </row>
    <row r="3230" spans="1:5" ht="15">
      <c r="A3230" s="64">
        <v>3229</v>
      </c>
      <c r="B3230" s="65">
        <v>15649</v>
      </c>
      <c r="C3230" s="66" t="s">
        <v>14302</v>
      </c>
      <c r="D3230" s="67">
        <v>45</v>
      </c>
      <c r="E3230" s="68" t="s">
        <v>15128</v>
      </c>
    </row>
    <row r="3231" spans="1:5" ht="15">
      <c r="A3231" s="64">
        <v>3230</v>
      </c>
      <c r="B3231" s="65">
        <v>15659</v>
      </c>
      <c r="C3231" s="66" t="s">
        <v>14303</v>
      </c>
      <c r="D3231" s="67">
        <v>46</v>
      </c>
      <c r="E3231" s="68" t="s">
        <v>10986</v>
      </c>
    </row>
    <row r="3232" spans="1:5" ht="15">
      <c r="A3232" s="64">
        <v>3231</v>
      </c>
      <c r="B3232" s="65">
        <v>15719</v>
      </c>
      <c r="C3232" s="66" t="s">
        <v>14304</v>
      </c>
      <c r="D3232" s="67">
        <v>47</v>
      </c>
      <c r="E3232" s="68" t="s">
        <v>10999</v>
      </c>
    </row>
    <row r="3233" spans="1:5" ht="15">
      <c r="A3233" s="64">
        <v>3232</v>
      </c>
      <c r="B3233" s="65">
        <v>15774</v>
      </c>
      <c r="C3233" s="66" t="s">
        <v>14305</v>
      </c>
      <c r="D3233" s="67">
        <v>48</v>
      </c>
      <c r="E3233" s="68" t="s">
        <v>10986</v>
      </c>
    </row>
    <row r="3234" spans="1:5" ht="15">
      <c r="A3234" s="64">
        <v>3233</v>
      </c>
      <c r="B3234" s="65">
        <v>15776</v>
      </c>
      <c r="C3234" s="66" t="s">
        <v>14306</v>
      </c>
      <c r="D3234" s="67">
        <v>49</v>
      </c>
      <c r="E3234" s="68" t="s">
        <v>10980</v>
      </c>
    </row>
    <row r="3235" spans="1:5" ht="15">
      <c r="A3235" s="64">
        <v>3234</v>
      </c>
      <c r="B3235" s="65">
        <v>15798</v>
      </c>
      <c r="C3235" s="66" t="s">
        <v>14307</v>
      </c>
      <c r="D3235" s="67">
        <v>50</v>
      </c>
      <c r="E3235" s="68" t="s">
        <v>12473</v>
      </c>
    </row>
    <row r="3236" spans="1:5" ht="15">
      <c r="A3236" s="64">
        <v>3235</v>
      </c>
      <c r="B3236" s="65">
        <v>15936</v>
      </c>
      <c r="C3236" s="66" t="s">
        <v>14308</v>
      </c>
      <c r="D3236" s="67">
        <v>51</v>
      </c>
      <c r="E3236" s="68" t="s">
        <v>10980</v>
      </c>
    </row>
    <row r="3237" spans="1:5" ht="15">
      <c r="A3237" s="64">
        <v>3236</v>
      </c>
      <c r="B3237" s="65">
        <v>15980</v>
      </c>
      <c r="C3237" s="70" t="s">
        <v>14309</v>
      </c>
      <c r="D3237" s="67">
        <v>52</v>
      </c>
      <c r="E3237" s="68" t="s">
        <v>10980</v>
      </c>
    </row>
    <row r="3238" spans="1:5" ht="15">
      <c r="A3238" s="64">
        <v>3237</v>
      </c>
      <c r="B3238" s="65">
        <v>15992</v>
      </c>
      <c r="C3238" s="66" t="s">
        <v>14310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14311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14312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14313</v>
      </c>
      <c r="D3241" s="67">
        <v>56</v>
      </c>
      <c r="E3241" s="68" t="s">
        <v>10986</v>
      </c>
    </row>
    <row r="3242" spans="1:5" ht="15">
      <c r="A3242" s="64">
        <v>3241</v>
      </c>
      <c r="B3242" s="65">
        <v>16027</v>
      </c>
      <c r="C3242" s="66" t="s">
        <v>14314</v>
      </c>
      <c r="D3242" s="67">
        <v>57</v>
      </c>
      <c r="E3242" s="68" t="s">
        <v>10980</v>
      </c>
    </row>
    <row r="3243" spans="1:5" ht="15">
      <c r="A3243" s="64">
        <v>3242</v>
      </c>
      <c r="B3243" s="65">
        <v>16055</v>
      </c>
      <c r="C3243" s="66" t="s">
        <v>14315</v>
      </c>
      <c r="D3243" s="67">
        <v>58</v>
      </c>
      <c r="E3243" s="68" t="s">
        <v>10980</v>
      </c>
    </row>
    <row r="3244" spans="1:5" ht="15">
      <c r="A3244" s="64">
        <v>3243</v>
      </c>
      <c r="B3244" s="65">
        <v>16089</v>
      </c>
      <c r="C3244" s="66" t="s">
        <v>14316</v>
      </c>
      <c r="D3244" s="67">
        <v>59</v>
      </c>
      <c r="E3244" s="68" t="s">
        <v>12041</v>
      </c>
    </row>
    <row r="3245" spans="1:5" ht="15">
      <c r="A3245" s="64">
        <v>3244</v>
      </c>
      <c r="B3245" s="65">
        <v>16103</v>
      </c>
      <c r="C3245" s="66" t="s">
        <v>14317</v>
      </c>
      <c r="D3245" s="67">
        <v>60</v>
      </c>
      <c r="E3245" s="68" t="s">
        <v>10986</v>
      </c>
    </row>
    <row r="3246" spans="1:5" ht="15">
      <c r="A3246" s="64">
        <v>3245</v>
      </c>
      <c r="B3246" s="65">
        <v>16170</v>
      </c>
      <c r="C3246" s="66" t="s">
        <v>14318</v>
      </c>
      <c r="D3246" s="67">
        <v>61</v>
      </c>
      <c r="E3246" s="68" t="s">
        <v>10980</v>
      </c>
    </row>
    <row r="3247" spans="1:5" ht="15">
      <c r="A3247" s="64">
        <v>3246</v>
      </c>
      <c r="B3247" s="65">
        <v>16187</v>
      </c>
      <c r="C3247" s="66" t="s">
        <v>14319</v>
      </c>
      <c r="D3247" s="67">
        <v>62</v>
      </c>
      <c r="E3247" s="68" t="s">
        <v>10984</v>
      </c>
    </row>
    <row r="3248" spans="1:5" ht="15">
      <c r="A3248" s="64">
        <v>3247</v>
      </c>
      <c r="B3248" s="65">
        <v>16189</v>
      </c>
      <c r="C3248" s="66" t="s">
        <v>13172</v>
      </c>
      <c r="D3248" s="67">
        <v>63</v>
      </c>
      <c r="E3248" s="68" t="s">
        <v>15128</v>
      </c>
    </row>
    <row r="3249" spans="1:5" ht="15">
      <c r="A3249" s="64">
        <v>3248</v>
      </c>
      <c r="B3249" s="65">
        <v>16279</v>
      </c>
      <c r="C3249" s="66" t="s">
        <v>11435</v>
      </c>
      <c r="D3249" s="67">
        <v>64</v>
      </c>
      <c r="E3249" s="68" t="s">
        <v>10986</v>
      </c>
    </row>
    <row r="3250" spans="1:5" ht="15">
      <c r="A3250" s="64">
        <v>3249</v>
      </c>
      <c r="B3250" s="65">
        <v>16294</v>
      </c>
      <c r="C3250" s="66" t="s">
        <v>13173</v>
      </c>
      <c r="D3250" s="67">
        <v>65</v>
      </c>
      <c r="E3250" s="68" t="s">
        <v>10986</v>
      </c>
    </row>
    <row r="3251" spans="1:5" ht="15">
      <c r="A3251" s="64">
        <v>3250</v>
      </c>
      <c r="B3251" s="65">
        <v>16334</v>
      </c>
      <c r="C3251" s="66" t="s">
        <v>13174</v>
      </c>
      <c r="D3251" s="67">
        <v>66</v>
      </c>
      <c r="E3251" s="68" t="s">
        <v>10986</v>
      </c>
    </row>
    <row r="3252" spans="1:5" ht="15">
      <c r="A3252" s="64">
        <v>3251</v>
      </c>
      <c r="B3252" s="65">
        <v>16362</v>
      </c>
      <c r="C3252" s="66" t="s">
        <v>13175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13176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13177</v>
      </c>
      <c r="D3254" s="67">
        <v>60</v>
      </c>
      <c r="E3254" s="68" t="s">
        <v>15128</v>
      </c>
    </row>
    <row r="3255" spans="1:5" ht="15">
      <c r="A3255" s="64">
        <v>3254</v>
      </c>
      <c r="B3255" s="65">
        <v>16454</v>
      </c>
      <c r="C3255" s="66" t="s">
        <v>13178</v>
      </c>
      <c r="D3255" s="67">
        <v>70</v>
      </c>
      <c r="E3255" s="68" t="s">
        <v>12518</v>
      </c>
    </row>
    <row r="3256" spans="1:5" ht="15">
      <c r="A3256" s="64">
        <v>3255</v>
      </c>
      <c r="B3256" s="65">
        <v>16682</v>
      </c>
      <c r="C3256" s="66" t="s">
        <v>13179</v>
      </c>
      <c r="D3256" s="67">
        <v>71</v>
      </c>
      <c r="E3256" s="68" t="s">
        <v>10986</v>
      </c>
    </row>
    <row r="3257" spans="1:5" ht="15">
      <c r="A3257" s="64">
        <v>3256</v>
      </c>
      <c r="B3257" s="65">
        <v>16684</v>
      </c>
      <c r="C3257" s="66" t="s">
        <v>13180</v>
      </c>
      <c r="D3257" s="67">
        <v>72</v>
      </c>
      <c r="E3257" s="68" t="s">
        <v>12461</v>
      </c>
    </row>
    <row r="3258" spans="1:5" ht="15">
      <c r="A3258" s="64">
        <v>3257</v>
      </c>
      <c r="B3258" s="65">
        <v>16698</v>
      </c>
      <c r="C3258" s="66" t="s">
        <v>13181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11777</v>
      </c>
      <c r="D3259" s="67">
        <v>74</v>
      </c>
      <c r="E3259" s="68" t="s">
        <v>10980</v>
      </c>
    </row>
    <row r="3260" spans="1:5" ht="15">
      <c r="A3260" s="64">
        <v>3259</v>
      </c>
      <c r="B3260" s="65">
        <v>16849</v>
      </c>
      <c r="C3260" s="66" t="s">
        <v>11123</v>
      </c>
      <c r="D3260" s="67">
        <v>75</v>
      </c>
      <c r="E3260" s="68" t="s">
        <v>13937</v>
      </c>
    </row>
    <row r="3261" spans="1:5" ht="15">
      <c r="A3261" s="64">
        <v>3260</v>
      </c>
      <c r="B3261" s="65">
        <v>16983</v>
      </c>
      <c r="C3261" s="66" t="s">
        <v>13182</v>
      </c>
      <c r="D3261" s="67">
        <v>76</v>
      </c>
      <c r="E3261" s="68" t="s">
        <v>10986</v>
      </c>
    </row>
    <row r="3262" spans="1:5" ht="15">
      <c r="A3262" s="64">
        <v>3261</v>
      </c>
      <c r="B3262" s="65">
        <v>16997</v>
      </c>
      <c r="C3262" s="66" t="s">
        <v>13183</v>
      </c>
      <c r="D3262" s="67">
        <v>77</v>
      </c>
      <c r="E3262" s="68" t="s">
        <v>10980</v>
      </c>
    </row>
    <row r="3263" spans="1:5" ht="15">
      <c r="A3263" s="64">
        <v>3262</v>
      </c>
      <c r="B3263" s="65">
        <v>17052</v>
      </c>
      <c r="C3263" s="66" t="s">
        <v>13184</v>
      </c>
      <c r="D3263" s="67">
        <v>78</v>
      </c>
      <c r="E3263" s="68" t="s">
        <v>10999</v>
      </c>
    </row>
    <row r="3264" spans="1:5" ht="15">
      <c r="A3264" s="64">
        <v>3263</v>
      </c>
      <c r="B3264" s="65">
        <v>17304</v>
      </c>
      <c r="C3264" s="66" t="s">
        <v>13185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13186</v>
      </c>
      <c r="D3265" s="67">
        <v>80</v>
      </c>
      <c r="E3265" s="68" t="s">
        <v>10980</v>
      </c>
    </row>
    <row r="3266" spans="1:5" ht="15">
      <c r="A3266" s="64">
        <v>3265</v>
      </c>
      <c r="B3266" s="65">
        <v>17501</v>
      </c>
      <c r="C3266" s="66" t="s">
        <v>13187</v>
      </c>
      <c r="D3266" s="67">
        <v>81</v>
      </c>
      <c r="E3266" s="68" t="s">
        <v>15128</v>
      </c>
    </row>
    <row r="3267" spans="1:5" ht="15">
      <c r="A3267" s="64">
        <v>3266</v>
      </c>
      <c r="B3267" s="65">
        <v>17667</v>
      </c>
      <c r="C3267" s="66" t="s">
        <v>13188</v>
      </c>
      <c r="D3267" s="67">
        <v>82</v>
      </c>
      <c r="E3267" s="68" t="s">
        <v>13904</v>
      </c>
    </row>
    <row r="3268" spans="1:5" ht="15">
      <c r="A3268" s="64">
        <v>3267</v>
      </c>
      <c r="B3268" s="65">
        <v>17676</v>
      </c>
      <c r="C3268" s="66" t="s">
        <v>13189</v>
      </c>
      <c r="D3268" s="67">
        <v>83</v>
      </c>
      <c r="E3268" s="68" t="s">
        <v>10984</v>
      </c>
    </row>
    <row r="3269" spans="1:5" ht="15">
      <c r="A3269" s="64">
        <v>3268</v>
      </c>
      <c r="B3269" s="65">
        <v>17706</v>
      </c>
      <c r="C3269" s="66" t="s">
        <v>15711</v>
      </c>
      <c r="D3269" s="67">
        <v>84</v>
      </c>
      <c r="E3269" s="68" t="s">
        <v>10978</v>
      </c>
    </row>
    <row r="3270" spans="1:5" ht="15">
      <c r="A3270" s="64">
        <v>3269</v>
      </c>
      <c r="B3270" s="65">
        <v>17781</v>
      </c>
      <c r="C3270" s="66" t="s">
        <v>13190</v>
      </c>
      <c r="D3270" s="67">
        <v>85</v>
      </c>
      <c r="E3270" s="68" t="s">
        <v>15131</v>
      </c>
    </row>
    <row r="3271" spans="1:5" ht="15">
      <c r="A3271" s="64">
        <v>3270</v>
      </c>
      <c r="B3271" s="65">
        <v>17909</v>
      </c>
      <c r="C3271" s="66" t="s">
        <v>13191</v>
      </c>
      <c r="D3271" s="67">
        <v>86</v>
      </c>
      <c r="E3271" s="68" t="s">
        <v>10982</v>
      </c>
    </row>
    <row r="3272" spans="1:5" ht="15">
      <c r="A3272" s="64">
        <v>3271</v>
      </c>
      <c r="B3272" s="65">
        <v>18014</v>
      </c>
      <c r="C3272" s="66" t="s">
        <v>13192</v>
      </c>
      <c r="D3272" s="67">
        <v>87</v>
      </c>
      <c r="E3272" s="68" t="s">
        <v>10976</v>
      </c>
    </row>
    <row r="3273" spans="1:5" ht="15">
      <c r="A3273" s="64">
        <v>3272</v>
      </c>
      <c r="B3273" s="65">
        <v>18033</v>
      </c>
      <c r="C3273" s="66" t="s">
        <v>13193</v>
      </c>
      <c r="D3273" s="67">
        <v>88</v>
      </c>
      <c r="E3273" s="68" t="s">
        <v>10980</v>
      </c>
    </row>
    <row r="3274" spans="1:5" ht="15">
      <c r="A3274" s="64">
        <v>3273</v>
      </c>
      <c r="B3274" s="65">
        <v>18382</v>
      </c>
      <c r="C3274" s="66" t="s">
        <v>13194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13277</v>
      </c>
      <c r="D3275" s="67">
        <v>90</v>
      </c>
      <c r="E3275" s="68" t="s">
        <v>10984</v>
      </c>
    </row>
    <row r="3276" spans="1:5" ht="15">
      <c r="A3276" s="64">
        <v>3275</v>
      </c>
      <c r="B3276" s="65">
        <v>18609</v>
      </c>
      <c r="C3276" s="66" t="s">
        <v>13278</v>
      </c>
      <c r="D3276" s="67">
        <v>91</v>
      </c>
      <c r="E3276" s="68" t="s">
        <v>10984</v>
      </c>
    </row>
    <row r="3277" spans="1:5" ht="15">
      <c r="A3277" s="64">
        <v>3276</v>
      </c>
      <c r="B3277" s="65">
        <v>18688</v>
      </c>
      <c r="C3277" s="66" t="s">
        <v>13279</v>
      </c>
      <c r="D3277" s="67">
        <v>92</v>
      </c>
      <c r="E3277" s="68" t="s">
        <v>13908</v>
      </c>
    </row>
    <row r="3278" spans="1:5" ht="15">
      <c r="A3278" s="64">
        <v>3277</v>
      </c>
      <c r="B3278" s="65">
        <v>18763</v>
      </c>
      <c r="C3278" s="66" t="s">
        <v>13707</v>
      </c>
      <c r="D3278" s="67">
        <v>93</v>
      </c>
      <c r="E3278" s="68" t="s">
        <v>13904</v>
      </c>
    </row>
    <row r="3279" spans="1:5" ht="15">
      <c r="A3279" s="64">
        <v>3278</v>
      </c>
      <c r="B3279" s="65">
        <v>18917</v>
      </c>
      <c r="C3279" s="66" t="s">
        <v>10728</v>
      </c>
      <c r="D3279" s="67">
        <v>94</v>
      </c>
      <c r="E3279" s="68" t="s">
        <v>10984</v>
      </c>
    </row>
    <row r="3280" spans="1:5" ht="15">
      <c r="A3280" s="64">
        <v>3279</v>
      </c>
      <c r="B3280" s="65">
        <v>18945</v>
      </c>
      <c r="C3280" s="66" t="s">
        <v>13280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13281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13282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13283</v>
      </c>
      <c r="D3283" s="67">
        <v>98</v>
      </c>
      <c r="E3283" s="68" t="s">
        <v>10978</v>
      </c>
    </row>
    <row r="3284" spans="1:5" ht="15">
      <c r="A3284" s="64">
        <v>3283</v>
      </c>
      <c r="B3284" s="65">
        <v>19184</v>
      </c>
      <c r="C3284" s="66" t="s">
        <v>13284</v>
      </c>
      <c r="D3284" s="67">
        <v>99</v>
      </c>
      <c r="E3284" s="68" t="s">
        <v>10999</v>
      </c>
    </row>
    <row r="3285" spans="1:5" ht="15">
      <c r="A3285" s="64">
        <v>3284</v>
      </c>
      <c r="B3285" s="65">
        <v>19275</v>
      </c>
      <c r="C3285" s="70" t="s">
        <v>13285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13286</v>
      </c>
      <c r="D3286" s="67">
        <v>101</v>
      </c>
      <c r="E3286" s="68" t="s">
        <v>15131</v>
      </c>
    </row>
    <row r="3287" spans="1:5" ht="15">
      <c r="A3287" s="64">
        <v>3286</v>
      </c>
      <c r="B3287" s="65">
        <v>19464</v>
      </c>
      <c r="C3287" s="66" t="s">
        <v>13287</v>
      </c>
      <c r="D3287" s="67">
        <v>102</v>
      </c>
      <c r="E3287" s="68" t="s">
        <v>12518</v>
      </c>
    </row>
    <row r="3288" spans="1:5" ht="15">
      <c r="A3288" s="64">
        <v>3287</v>
      </c>
      <c r="B3288" s="65">
        <v>19558</v>
      </c>
      <c r="C3288" s="66" t="s">
        <v>13288</v>
      </c>
      <c r="D3288" s="67">
        <v>103</v>
      </c>
      <c r="E3288" s="68" t="s">
        <v>10984</v>
      </c>
    </row>
    <row r="3289" spans="1:5" ht="15">
      <c r="A3289" s="64">
        <v>3288</v>
      </c>
      <c r="B3289" s="65">
        <v>19573</v>
      </c>
      <c r="C3289" s="66" t="s">
        <v>14634</v>
      </c>
      <c r="D3289" s="67">
        <v>104</v>
      </c>
      <c r="E3289" s="68" t="s">
        <v>10980</v>
      </c>
    </row>
    <row r="3290" spans="1:5" ht="15">
      <c r="A3290" s="64">
        <v>3289</v>
      </c>
      <c r="B3290" s="65">
        <v>19585</v>
      </c>
      <c r="C3290" s="66" t="s">
        <v>13289</v>
      </c>
      <c r="D3290" s="67">
        <v>105</v>
      </c>
      <c r="E3290" s="68" t="s">
        <v>15131</v>
      </c>
    </row>
    <row r="3291" spans="1:5" ht="15">
      <c r="A3291" s="64">
        <v>3290</v>
      </c>
      <c r="B3291" s="65">
        <v>19586</v>
      </c>
      <c r="C3291" s="70" t="s">
        <v>13290</v>
      </c>
      <c r="D3291" s="67">
        <v>106</v>
      </c>
      <c r="E3291" s="68" t="s">
        <v>12518</v>
      </c>
    </row>
    <row r="3292" spans="1:5" ht="15">
      <c r="A3292" s="64">
        <v>3291</v>
      </c>
      <c r="B3292" s="65">
        <v>19589</v>
      </c>
      <c r="C3292" s="66" t="s">
        <v>13291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13292</v>
      </c>
      <c r="D3293" s="67">
        <v>108</v>
      </c>
      <c r="E3293" s="68" t="s">
        <v>15128</v>
      </c>
    </row>
    <row r="3294" spans="1:5" ht="15">
      <c r="A3294" s="64">
        <v>3293</v>
      </c>
      <c r="B3294" s="65">
        <v>19655</v>
      </c>
      <c r="C3294" s="66" t="s">
        <v>13293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13294</v>
      </c>
      <c r="D3295" s="67">
        <v>110</v>
      </c>
      <c r="E3295" s="68" t="s">
        <v>12518</v>
      </c>
    </row>
    <row r="3296" spans="1:5" ht="15">
      <c r="A3296" s="64">
        <v>3295</v>
      </c>
      <c r="B3296" s="65">
        <v>19950</v>
      </c>
      <c r="C3296" s="66" t="s">
        <v>13295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13296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13297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13298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13299</v>
      </c>
      <c r="D3300" s="67">
        <v>115</v>
      </c>
      <c r="E3300" s="68" t="s">
        <v>10986</v>
      </c>
    </row>
    <row r="3301" spans="1:5" ht="15">
      <c r="A3301" s="64">
        <v>3300</v>
      </c>
      <c r="B3301" s="65">
        <v>15499</v>
      </c>
      <c r="C3301" s="66" t="s">
        <v>13300</v>
      </c>
      <c r="D3301" s="67">
        <v>116</v>
      </c>
      <c r="E3301" s="68" t="s">
        <v>10986</v>
      </c>
    </row>
    <row r="3302" spans="1:5" ht="15">
      <c r="A3302" s="64">
        <v>3301</v>
      </c>
      <c r="B3302" s="65">
        <v>15978</v>
      </c>
      <c r="C3302" s="70" t="s">
        <v>13301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13302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13303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13304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13305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10747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10748</v>
      </c>
      <c r="D3308" s="67">
        <v>123</v>
      </c>
      <c r="E3308" s="68" t="s">
        <v>10980</v>
      </c>
    </row>
    <row r="3309" spans="1:5" ht="15">
      <c r="A3309" s="64">
        <v>3308</v>
      </c>
      <c r="B3309" s="65">
        <v>15984</v>
      </c>
      <c r="C3309" s="66" t="s">
        <v>10749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10750</v>
      </c>
      <c r="D3310" s="67">
        <v>125</v>
      </c>
      <c r="E3310" s="68" t="s">
        <v>10999</v>
      </c>
    </row>
    <row r="3311" spans="1:5" ht="15">
      <c r="A3311" s="64">
        <v>3310</v>
      </c>
      <c r="B3311" s="65">
        <v>17073</v>
      </c>
      <c r="C3311" s="66" t="s">
        <v>13076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10751</v>
      </c>
      <c r="D3312" s="67">
        <v>127</v>
      </c>
      <c r="E3312" s="68" t="s">
        <v>10986</v>
      </c>
    </row>
    <row r="3313" spans="1:5" ht="15">
      <c r="A3313" s="64">
        <v>3312</v>
      </c>
      <c r="B3313" s="65">
        <v>18194</v>
      </c>
      <c r="C3313" s="66" t="s">
        <v>9606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9607</v>
      </c>
      <c r="D3314" s="67">
        <v>129</v>
      </c>
      <c r="E3314" s="68" t="s">
        <v>10984</v>
      </c>
    </row>
    <row r="3315" spans="1:5" ht="15">
      <c r="A3315" s="64">
        <v>3314</v>
      </c>
      <c r="B3315" s="65">
        <v>11088</v>
      </c>
      <c r="C3315" s="66" t="s">
        <v>9608</v>
      </c>
      <c r="D3315" s="67">
        <v>130</v>
      </c>
      <c r="E3315" s="68" t="s">
        <v>10986</v>
      </c>
    </row>
    <row r="3316" spans="1:5" ht="15">
      <c r="A3316" s="64">
        <v>3315</v>
      </c>
      <c r="B3316" s="65">
        <v>11973</v>
      </c>
      <c r="C3316" s="66" t="s">
        <v>9609</v>
      </c>
      <c r="D3316" s="67">
        <v>131</v>
      </c>
      <c r="E3316" s="68" t="s">
        <v>10980</v>
      </c>
    </row>
    <row r="3317" spans="1:5" ht="15">
      <c r="A3317" s="64">
        <v>3316</v>
      </c>
      <c r="B3317" s="65">
        <v>12194</v>
      </c>
      <c r="C3317" s="66" t="s">
        <v>9610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9611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9612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16645</v>
      </c>
      <c r="D3320" s="67">
        <v>135</v>
      </c>
      <c r="E3320" s="68" t="s">
        <v>10986</v>
      </c>
    </row>
    <row r="3321" spans="1:5" ht="15">
      <c r="A3321" s="64">
        <v>3320</v>
      </c>
      <c r="B3321" s="65">
        <v>12811</v>
      </c>
      <c r="C3321" s="66" t="s">
        <v>9613</v>
      </c>
      <c r="D3321" s="67">
        <v>136</v>
      </c>
      <c r="E3321" s="68" t="s">
        <v>12518</v>
      </c>
    </row>
    <row r="3322" spans="1:5" ht="15">
      <c r="A3322" s="64">
        <v>3321</v>
      </c>
      <c r="B3322" s="65">
        <v>14123</v>
      </c>
      <c r="C3322" s="66" t="s">
        <v>9614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9615</v>
      </c>
      <c r="D3323" s="67">
        <v>138</v>
      </c>
      <c r="E3323" s="68" t="s">
        <v>15128</v>
      </c>
    </row>
    <row r="3324" spans="1:5" ht="15">
      <c r="A3324" s="64">
        <v>3323</v>
      </c>
      <c r="B3324" s="65">
        <v>14783</v>
      </c>
      <c r="C3324" s="66" t="s">
        <v>9616</v>
      </c>
      <c r="D3324" s="67">
        <v>139</v>
      </c>
      <c r="E3324" s="68" t="s">
        <v>10946</v>
      </c>
    </row>
    <row r="3325" spans="1:5" ht="15">
      <c r="A3325" s="64">
        <v>3324</v>
      </c>
      <c r="B3325" s="65">
        <v>14790</v>
      </c>
      <c r="C3325" s="66" t="s">
        <v>9617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9618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9619</v>
      </c>
      <c r="D3327" s="67">
        <v>142</v>
      </c>
      <c r="E3327" s="68" t="s">
        <v>10986</v>
      </c>
    </row>
    <row r="3328" spans="1:5" ht="15">
      <c r="A3328" s="64">
        <v>3327</v>
      </c>
      <c r="B3328" s="65">
        <v>15794</v>
      </c>
      <c r="C3328" s="66" t="s">
        <v>9620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9171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9621</v>
      </c>
      <c r="D3330" s="67">
        <v>145</v>
      </c>
      <c r="E3330" s="68" t="s">
        <v>10984</v>
      </c>
    </row>
    <row r="3331" spans="1:5" ht="15">
      <c r="A3331" s="64">
        <v>3330</v>
      </c>
      <c r="B3331" s="65">
        <v>17399</v>
      </c>
      <c r="C3331" s="66" t="s">
        <v>9622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9623</v>
      </c>
      <c r="D3332" s="67">
        <v>147</v>
      </c>
      <c r="E3332" s="68" t="s">
        <v>15128</v>
      </c>
    </row>
    <row r="3333" spans="1:5" ht="15">
      <c r="A3333" s="64">
        <v>3332</v>
      </c>
      <c r="B3333" s="65">
        <v>18912</v>
      </c>
      <c r="C3333" s="66" t="s">
        <v>9624</v>
      </c>
      <c r="D3333" s="67">
        <v>148</v>
      </c>
      <c r="E3333" s="68" t="s">
        <v>15128</v>
      </c>
    </row>
    <row r="3334" spans="1:5" ht="15">
      <c r="A3334" s="64">
        <v>3333</v>
      </c>
      <c r="B3334" s="65">
        <v>11363</v>
      </c>
      <c r="C3334" s="66" t="s">
        <v>9625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9626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9627</v>
      </c>
      <c r="D3336" s="67">
        <v>151</v>
      </c>
      <c r="E3336" s="68" t="s">
        <v>10984</v>
      </c>
    </row>
    <row r="3337" spans="1:5" ht="15">
      <c r="A3337" s="64">
        <v>3336</v>
      </c>
      <c r="B3337" s="65">
        <v>14762</v>
      </c>
      <c r="C3337" s="66" t="s">
        <v>9628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9629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10749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9630</v>
      </c>
      <c r="D3340" s="67">
        <v>155</v>
      </c>
      <c r="E3340" s="68" t="s">
        <v>10986</v>
      </c>
    </row>
    <row r="3341" spans="1:5" ht="15">
      <c r="A3341" s="64">
        <v>3340</v>
      </c>
      <c r="B3341" s="65">
        <v>16183</v>
      </c>
      <c r="C3341" s="66" t="s">
        <v>9631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9632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9633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9634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9635</v>
      </c>
      <c r="D3345" s="67">
        <v>160</v>
      </c>
      <c r="E3345" s="68" t="s">
        <v>10984</v>
      </c>
    </row>
    <row r="3346" spans="1:5" ht="15">
      <c r="A3346" s="64">
        <v>3345</v>
      </c>
      <c r="B3346" s="65">
        <v>19119</v>
      </c>
      <c r="C3346" s="66" t="s">
        <v>9636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9637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9638</v>
      </c>
      <c r="D3348" s="67">
        <v>163</v>
      </c>
      <c r="E3348" s="68" t="s">
        <v>13904</v>
      </c>
    </row>
    <row r="3349" spans="1:5" ht="15">
      <c r="A3349" s="64">
        <v>3348</v>
      </c>
      <c r="B3349" s="65">
        <v>10003</v>
      </c>
      <c r="C3349" s="66" t="s">
        <v>9639</v>
      </c>
      <c r="D3349" s="67">
        <v>164</v>
      </c>
      <c r="E3349" s="68" t="s">
        <v>10999</v>
      </c>
    </row>
    <row r="3350" spans="1:5" ht="15">
      <c r="A3350" s="64">
        <v>3349</v>
      </c>
      <c r="B3350" s="65">
        <v>14826</v>
      </c>
      <c r="C3350" s="66" t="s">
        <v>9640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10780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10781</v>
      </c>
      <c r="D3352" s="67">
        <v>167</v>
      </c>
      <c r="E3352" s="68" t="s">
        <v>10986</v>
      </c>
    </row>
    <row r="3353" spans="1:5" ht="15">
      <c r="A3353" s="64">
        <v>3352</v>
      </c>
      <c r="B3353" s="65">
        <v>17781</v>
      </c>
      <c r="C3353" s="66" t="s">
        <v>10782</v>
      </c>
      <c r="D3353" s="67">
        <v>168</v>
      </c>
      <c r="E3353" s="68" t="s">
        <v>15277</v>
      </c>
    </row>
    <row r="3354" spans="1:5" ht="15">
      <c r="A3354" s="64">
        <v>3353</v>
      </c>
      <c r="B3354" s="65">
        <v>10253</v>
      </c>
      <c r="C3354" s="66" t="s">
        <v>10783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10784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10785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10786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10787</v>
      </c>
      <c r="D3358" s="67">
        <v>173</v>
      </c>
      <c r="E3358" s="68" t="s">
        <v>12518</v>
      </c>
    </row>
    <row r="3359" spans="1:5" ht="15">
      <c r="A3359" s="64">
        <v>3358</v>
      </c>
      <c r="B3359" s="65">
        <v>12821</v>
      </c>
      <c r="C3359" s="66" t="s">
        <v>10788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10789</v>
      </c>
      <c r="D3360" s="67">
        <v>175</v>
      </c>
      <c r="E3360" s="68" t="s">
        <v>10986</v>
      </c>
    </row>
    <row r="3361" spans="1:5" ht="15">
      <c r="A3361" s="64">
        <v>3360</v>
      </c>
      <c r="B3361" s="65">
        <v>14532</v>
      </c>
      <c r="C3361" s="66" t="s">
        <v>10790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10791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10792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10793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10794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10795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10796</v>
      </c>
      <c r="D3367" s="67">
        <v>182</v>
      </c>
      <c r="E3367" s="68" t="s">
        <v>10984</v>
      </c>
    </row>
    <row r="3368" spans="1:5" ht="15">
      <c r="A3368" s="64">
        <v>3367</v>
      </c>
      <c r="B3368" s="65">
        <v>19064</v>
      </c>
      <c r="C3368" s="70" t="s">
        <v>10797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11352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11353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11354</v>
      </c>
      <c r="D3371" s="67">
        <v>186</v>
      </c>
      <c r="E3371" s="68" t="s">
        <v>10978</v>
      </c>
    </row>
    <row r="3372" spans="1:5" ht="15">
      <c r="A3372" s="64">
        <v>3371</v>
      </c>
      <c r="B3372" s="65">
        <v>12743</v>
      </c>
      <c r="C3372" s="66" t="s">
        <v>11355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11356</v>
      </c>
      <c r="D3373" s="67">
        <v>188</v>
      </c>
      <c r="E3373" s="68" t="s">
        <v>13937</v>
      </c>
    </row>
    <row r="3374" spans="1:5" ht="15">
      <c r="A3374" s="64">
        <v>3373</v>
      </c>
      <c r="B3374" s="65">
        <v>14796</v>
      </c>
      <c r="C3374" s="66" t="s">
        <v>11357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11358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11359</v>
      </c>
      <c r="D3376" s="67">
        <v>191</v>
      </c>
      <c r="E3376" s="68" t="s">
        <v>10980</v>
      </c>
    </row>
    <row r="3377" spans="1:5" ht="15">
      <c r="A3377" s="64">
        <v>3376</v>
      </c>
      <c r="B3377" s="65">
        <v>16948</v>
      </c>
      <c r="C3377" s="66" t="s">
        <v>11360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11361</v>
      </c>
      <c r="D3378" s="67">
        <v>193</v>
      </c>
      <c r="E3378" s="68" t="s">
        <v>12518</v>
      </c>
    </row>
    <row r="3379" spans="1:5" ht="15">
      <c r="A3379" s="64">
        <v>3378</v>
      </c>
      <c r="B3379" s="65">
        <v>19373</v>
      </c>
      <c r="C3379" s="66" t="s">
        <v>11362</v>
      </c>
      <c r="D3379" s="67">
        <v>194</v>
      </c>
      <c r="E3379" s="68" t="s">
        <v>10986</v>
      </c>
    </row>
    <row r="3380" spans="1:5" ht="15">
      <c r="A3380" s="64">
        <v>3379</v>
      </c>
      <c r="B3380" s="65">
        <v>19663</v>
      </c>
      <c r="C3380" s="66" t="s">
        <v>11363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11364</v>
      </c>
      <c r="D3381" s="67">
        <v>196</v>
      </c>
      <c r="E3381" s="68" t="s">
        <v>15128</v>
      </c>
    </row>
    <row r="3382" spans="1:5" ht="15">
      <c r="A3382" s="64">
        <v>3381</v>
      </c>
      <c r="B3382" s="65">
        <v>11416</v>
      </c>
      <c r="C3382" s="66" t="s">
        <v>11365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11366</v>
      </c>
      <c r="D3383" s="67">
        <v>198</v>
      </c>
      <c r="E3383" s="68" t="s">
        <v>10980</v>
      </c>
    </row>
    <row r="3384" spans="1:5" ht="15">
      <c r="A3384" s="64">
        <v>3383</v>
      </c>
      <c r="B3384" s="65">
        <v>12468</v>
      </c>
      <c r="C3384" s="66" t="s">
        <v>11367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11368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12214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9615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12215</v>
      </c>
      <c r="D3388" s="67">
        <v>203</v>
      </c>
      <c r="E3388" s="68" t="s">
        <v>10986</v>
      </c>
    </row>
    <row r="3389" spans="1:5" ht="15">
      <c r="A3389" s="64">
        <v>3388</v>
      </c>
      <c r="B3389" s="65">
        <v>15966</v>
      </c>
      <c r="C3389" s="66" t="s">
        <v>12216</v>
      </c>
      <c r="D3389" s="67">
        <v>204</v>
      </c>
      <c r="E3389" s="68" t="s">
        <v>10986</v>
      </c>
    </row>
    <row r="3390" spans="1:5" ht="15">
      <c r="A3390" s="64">
        <v>3389</v>
      </c>
      <c r="B3390" s="65">
        <v>16207</v>
      </c>
      <c r="C3390" s="66" t="s">
        <v>12217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12218</v>
      </c>
      <c r="D3391" s="67">
        <v>206</v>
      </c>
      <c r="E3391" s="68" t="s">
        <v>10982</v>
      </c>
    </row>
    <row r="3392" spans="1:5" ht="15">
      <c r="A3392" s="64">
        <v>3391</v>
      </c>
      <c r="B3392" s="65">
        <v>16981</v>
      </c>
      <c r="C3392" s="70" t="s">
        <v>12219</v>
      </c>
      <c r="D3392" s="67">
        <v>207</v>
      </c>
      <c r="E3392" s="68" t="s">
        <v>10984</v>
      </c>
    </row>
    <row r="3393" spans="1:5" ht="15">
      <c r="A3393" s="64">
        <v>3392</v>
      </c>
      <c r="B3393" s="65">
        <v>17483</v>
      </c>
      <c r="C3393" s="66" t="s">
        <v>12220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12221</v>
      </c>
      <c r="D3394" s="67">
        <v>209</v>
      </c>
      <c r="E3394" s="68" t="s">
        <v>10986</v>
      </c>
    </row>
    <row r="3395" spans="1:5" ht="15">
      <c r="A3395" s="64">
        <v>3394</v>
      </c>
      <c r="B3395" s="65">
        <v>17783</v>
      </c>
      <c r="C3395" s="66" t="s">
        <v>12222</v>
      </c>
      <c r="D3395" s="67">
        <v>210</v>
      </c>
      <c r="E3395" s="68" t="s">
        <v>13904</v>
      </c>
    </row>
    <row r="3396" spans="1:5" ht="15">
      <c r="A3396" s="64">
        <v>3395</v>
      </c>
      <c r="B3396" s="65">
        <v>18373</v>
      </c>
      <c r="C3396" s="66" t="s">
        <v>12223</v>
      </c>
      <c r="D3396" s="67">
        <v>211</v>
      </c>
      <c r="E3396" s="68" t="s">
        <v>10980</v>
      </c>
    </row>
    <row r="3397" spans="1:5" ht="15">
      <c r="A3397" s="64">
        <v>3396</v>
      </c>
      <c r="B3397" s="65">
        <v>19030</v>
      </c>
      <c r="C3397" s="66" t="s">
        <v>12224</v>
      </c>
      <c r="D3397" s="67">
        <v>212</v>
      </c>
      <c r="E3397" s="68" t="s">
        <v>10984</v>
      </c>
    </row>
    <row r="3398" spans="1:5" ht="15">
      <c r="A3398" s="64">
        <v>3397</v>
      </c>
      <c r="B3398" s="65">
        <v>19392</v>
      </c>
      <c r="C3398" s="66" t="s">
        <v>12225</v>
      </c>
      <c r="D3398" s="67">
        <v>213</v>
      </c>
      <c r="E3398" s="68" t="s">
        <v>10986</v>
      </c>
    </row>
    <row r="3399" spans="1:5" ht="15">
      <c r="A3399" s="64">
        <v>3398</v>
      </c>
      <c r="B3399" s="65">
        <v>19701</v>
      </c>
      <c r="C3399" s="66" t="s">
        <v>13597</v>
      </c>
      <c r="D3399" s="67">
        <v>214</v>
      </c>
      <c r="E3399" s="68" t="s">
        <v>10984</v>
      </c>
    </row>
    <row r="3400" spans="1:5" ht="15">
      <c r="A3400" s="64">
        <v>3399</v>
      </c>
      <c r="B3400" s="65">
        <v>11180</v>
      </c>
      <c r="C3400" s="66" t="s">
        <v>12226</v>
      </c>
      <c r="D3400" s="67">
        <v>215</v>
      </c>
      <c r="E3400" s="68" t="s">
        <v>10946</v>
      </c>
    </row>
    <row r="3401" spans="1:5" ht="15">
      <c r="A3401" s="64">
        <v>3400</v>
      </c>
      <c r="B3401" s="65">
        <v>11570</v>
      </c>
      <c r="C3401" s="66" t="s">
        <v>12227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12228</v>
      </c>
      <c r="D3402" s="67">
        <v>217</v>
      </c>
      <c r="E3402" s="68" t="s">
        <v>12229</v>
      </c>
    </row>
    <row r="3403" spans="1:5" ht="15">
      <c r="A3403" s="64">
        <v>3402</v>
      </c>
      <c r="B3403" s="65">
        <v>11600</v>
      </c>
      <c r="C3403" s="70" t="s">
        <v>12230</v>
      </c>
      <c r="D3403" s="67">
        <v>218</v>
      </c>
      <c r="E3403" s="68" t="s">
        <v>10976</v>
      </c>
    </row>
    <row r="3404" spans="1:5" ht="15">
      <c r="A3404" s="64">
        <v>3403</v>
      </c>
      <c r="B3404" s="65">
        <v>11731</v>
      </c>
      <c r="C3404" s="66" t="s">
        <v>12231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12232</v>
      </c>
      <c r="D3405" s="67">
        <v>220</v>
      </c>
      <c r="E3405" s="68" t="s">
        <v>13904</v>
      </c>
    </row>
    <row r="3406" spans="1:5" ht="15">
      <c r="A3406" s="64">
        <v>3405</v>
      </c>
      <c r="B3406" s="65">
        <v>12429</v>
      </c>
      <c r="C3406" s="66" t="s">
        <v>10836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10837</v>
      </c>
      <c r="D3407" s="67">
        <v>222</v>
      </c>
      <c r="E3407" s="68" t="s">
        <v>10993</v>
      </c>
    </row>
    <row r="3408" spans="1:5" ht="15">
      <c r="A3408" s="64">
        <v>3407</v>
      </c>
      <c r="B3408" s="65">
        <v>13217</v>
      </c>
      <c r="C3408" s="66" t="s">
        <v>10838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10839</v>
      </c>
      <c r="D3409" s="67">
        <v>224</v>
      </c>
      <c r="E3409" s="68" t="s">
        <v>12518</v>
      </c>
    </row>
    <row r="3410" spans="1:5" ht="15">
      <c r="A3410" s="64">
        <v>3409</v>
      </c>
      <c r="B3410" s="65">
        <v>13992</v>
      </c>
      <c r="C3410" s="66" t="s">
        <v>10840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10841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10842</v>
      </c>
      <c r="D3412" s="67">
        <v>227</v>
      </c>
      <c r="E3412" s="68" t="s">
        <v>10986</v>
      </c>
    </row>
    <row r="3413" spans="1:5" ht="15">
      <c r="A3413" s="64">
        <v>3412</v>
      </c>
      <c r="B3413" s="65">
        <v>16229</v>
      </c>
      <c r="C3413" s="66" t="s">
        <v>10843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10750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10844</v>
      </c>
      <c r="D3415" s="67">
        <v>230</v>
      </c>
      <c r="E3415" s="68" t="s">
        <v>10999</v>
      </c>
    </row>
    <row r="3416" spans="1:5" ht="15">
      <c r="A3416" s="64">
        <v>3415</v>
      </c>
      <c r="B3416" s="65">
        <v>18414</v>
      </c>
      <c r="C3416" s="70" t="s">
        <v>10845</v>
      </c>
      <c r="D3416" s="67">
        <v>231</v>
      </c>
      <c r="E3416" s="68" t="s">
        <v>15131</v>
      </c>
    </row>
    <row r="3417" spans="1:5" ht="15">
      <c r="A3417" s="64">
        <v>3416</v>
      </c>
      <c r="B3417" s="65">
        <v>19121</v>
      </c>
      <c r="C3417" s="70" t="s">
        <v>10846</v>
      </c>
      <c r="D3417" s="67">
        <v>232</v>
      </c>
      <c r="E3417" s="68" t="s">
        <v>10984</v>
      </c>
    </row>
    <row r="3418" spans="1:5" ht="15">
      <c r="A3418" s="64">
        <v>3417</v>
      </c>
      <c r="B3418" s="65">
        <v>19525</v>
      </c>
      <c r="C3418" s="66" t="s">
        <v>13368</v>
      </c>
      <c r="D3418" s="67">
        <v>233</v>
      </c>
      <c r="E3418" s="68" t="s">
        <v>10982</v>
      </c>
    </row>
    <row r="3419" spans="1:5" ht="15">
      <c r="A3419" s="64">
        <v>3418</v>
      </c>
      <c r="B3419" s="65">
        <v>19716</v>
      </c>
      <c r="C3419" s="66" t="s">
        <v>13597</v>
      </c>
      <c r="D3419" s="67">
        <v>234</v>
      </c>
      <c r="E3419" s="68" t="s">
        <v>13904</v>
      </c>
    </row>
    <row r="3420" spans="1:5" ht="15">
      <c r="A3420" s="64">
        <v>3419</v>
      </c>
      <c r="B3420" s="65">
        <v>12297</v>
      </c>
      <c r="C3420" s="66" t="s">
        <v>13369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13370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13371</v>
      </c>
      <c r="D3422" s="67">
        <v>237</v>
      </c>
      <c r="E3422" s="68" t="s">
        <v>10986</v>
      </c>
    </row>
    <row r="3423" spans="1:5" ht="15">
      <c r="A3423" s="64">
        <v>3422</v>
      </c>
      <c r="B3423" s="65">
        <v>15620</v>
      </c>
      <c r="C3423" s="66" t="s">
        <v>13372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13373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10171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10172</v>
      </c>
      <c r="D3426" s="67">
        <v>241</v>
      </c>
      <c r="E3426" s="68" t="s">
        <v>10980</v>
      </c>
    </row>
    <row r="3427" spans="1:5" ht="15">
      <c r="A3427" s="64">
        <v>3426</v>
      </c>
      <c r="B3427" s="65">
        <v>15944</v>
      </c>
      <c r="C3427" s="66" t="s">
        <v>10173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10174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10175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10176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10177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10178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10179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10180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13301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10181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10182</v>
      </c>
      <c r="D3437" s="67">
        <v>252</v>
      </c>
      <c r="E3437" s="68" t="s">
        <v>10984</v>
      </c>
    </row>
    <row r="3438" spans="1:5" ht="15">
      <c r="A3438" s="64">
        <v>3437</v>
      </c>
      <c r="B3438" s="65">
        <v>17809</v>
      </c>
      <c r="C3438" s="66" t="s">
        <v>14644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14645</v>
      </c>
      <c r="D3439" s="67">
        <v>254</v>
      </c>
      <c r="E3439" s="68" t="s">
        <v>10984</v>
      </c>
    </row>
    <row r="3440" spans="1:5" ht="15">
      <c r="A3440" s="64">
        <v>3439</v>
      </c>
      <c r="B3440" s="65">
        <v>19702</v>
      </c>
      <c r="C3440" s="66" t="s">
        <v>14646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14647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14648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14649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14650</v>
      </c>
      <c r="D3444" s="67">
        <v>259</v>
      </c>
      <c r="E3444" s="68" t="s">
        <v>15128</v>
      </c>
    </row>
    <row r="3445" spans="1:5" ht="15">
      <c r="A3445" s="64">
        <v>3444</v>
      </c>
      <c r="B3445" s="65">
        <v>16075</v>
      </c>
      <c r="C3445" s="66" t="s">
        <v>14651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14652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14653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14654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14655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14656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14657</v>
      </c>
      <c r="D3451" s="67">
        <v>266</v>
      </c>
      <c r="E3451" s="68" t="s">
        <v>10980</v>
      </c>
    </row>
    <row r="3452" spans="1:5" ht="15">
      <c r="A3452" s="64">
        <v>3451</v>
      </c>
      <c r="B3452" s="65">
        <v>13215</v>
      </c>
      <c r="C3452" s="66" t="s">
        <v>14658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14659</v>
      </c>
      <c r="D3453" s="67">
        <v>268</v>
      </c>
      <c r="E3453" s="68" t="s">
        <v>15131</v>
      </c>
    </row>
    <row r="3454" spans="1:5" ht="15">
      <c r="A3454" s="64">
        <v>3453</v>
      </c>
      <c r="B3454" s="65">
        <v>15974</v>
      </c>
      <c r="C3454" s="66" t="s">
        <v>14660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14661</v>
      </c>
      <c r="D3455" s="67">
        <v>270</v>
      </c>
      <c r="E3455" s="68" t="s">
        <v>10984</v>
      </c>
    </row>
    <row r="3456" spans="1:5" ht="15">
      <c r="A3456" s="64">
        <v>3455</v>
      </c>
      <c r="B3456" s="65">
        <v>16525</v>
      </c>
      <c r="C3456" s="66" t="s">
        <v>14662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14663</v>
      </c>
      <c r="D3457" s="67">
        <v>272</v>
      </c>
      <c r="E3457" s="68" t="s">
        <v>15131</v>
      </c>
    </row>
    <row r="3458" spans="1:5" ht="15">
      <c r="A3458" s="64">
        <v>3457</v>
      </c>
      <c r="B3458" s="65">
        <v>18007</v>
      </c>
      <c r="C3458" s="66" t="s">
        <v>14664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14665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14666</v>
      </c>
      <c r="D3460" s="67">
        <v>275</v>
      </c>
      <c r="E3460" s="68" t="s">
        <v>10980</v>
      </c>
    </row>
    <row r="3461" spans="1:5" ht="15">
      <c r="A3461" s="64">
        <v>3460</v>
      </c>
      <c r="B3461" s="65">
        <v>12813</v>
      </c>
      <c r="C3461" s="66" t="s">
        <v>14667</v>
      </c>
      <c r="D3461" s="67">
        <v>276</v>
      </c>
      <c r="E3461" s="68" t="s">
        <v>10978</v>
      </c>
    </row>
    <row r="3462" spans="1:5" ht="15">
      <c r="A3462" s="64">
        <v>3461</v>
      </c>
      <c r="B3462" s="65">
        <v>14510</v>
      </c>
      <c r="C3462" s="66" t="s">
        <v>14668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14669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14670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11132</v>
      </c>
      <c r="D3465" s="67">
        <v>280</v>
      </c>
      <c r="E3465" s="68" t="s">
        <v>10986</v>
      </c>
    </row>
    <row r="3466" spans="1:5" ht="15">
      <c r="A3466" s="64">
        <v>3465</v>
      </c>
      <c r="B3466" s="65">
        <v>18887</v>
      </c>
      <c r="C3466" s="66" t="s">
        <v>14671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15718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15719</v>
      </c>
      <c r="D3468" s="67">
        <v>2</v>
      </c>
      <c r="E3468" s="68" t="s">
        <v>10984</v>
      </c>
    </row>
    <row r="3469" spans="1:5" ht="15">
      <c r="A3469" s="64">
        <v>3468</v>
      </c>
      <c r="B3469" s="65">
        <v>10402</v>
      </c>
      <c r="C3469" s="66" t="s">
        <v>15720</v>
      </c>
      <c r="D3469" s="67">
        <v>3</v>
      </c>
      <c r="E3469" s="68" t="s">
        <v>15128</v>
      </c>
    </row>
    <row r="3470" spans="1:5" ht="15">
      <c r="A3470" s="64">
        <v>3469</v>
      </c>
      <c r="B3470" s="65">
        <v>10697</v>
      </c>
      <c r="C3470" s="66" t="s">
        <v>15721</v>
      </c>
      <c r="D3470" s="67">
        <v>4</v>
      </c>
      <c r="E3470" s="68" t="s">
        <v>12518</v>
      </c>
    </row>
    <row r="3471" spans="1:5" ht="15">
      <c r="A3471" s="64">
        <v>3470</v>
      </c>
      <c r="B3471" s="65">
        <v>11492</v>
      </c>
      <c r="C3471" s="66" t="s">
        <v>15722</v>
      </c>
      <c r="D3471" s="67">
        <v>5</v>
      </c>
      <c r="E3471" s="68" t="s">
        <v>13904</v>
      </c>
    </row>
    <row r="3472" spans="1:5" ht="15">
      <c r="A3472" s="64">
        <v>3471</v>
      </c>
      <c r="B3472" s="65">
        <v>11568</v>
      </c>
      <c r="C3472" s="66" t="s">
        <v>15723</v>
      </c>
      <c r="D3472" s="67">
        <v>6</v>
      </c>
      <c r="E3472" s="68" t="s">
        <v>10984</v>
      </c>
    </row>
    <row r="3473" spans="1:5" ht="15">
      <c r="A3473" s="64">
        <v>3472</v>
      </c>
      <c r="B3473" s="65">
        <v>11572</v>
      </c>
      <c r="C3473" s="66" t="s">
        <v>16906</v>
      </c>
      <c r="D3473" s="67">
        <v>7</v>
      </c>
      <c r="E3473" s="68" t="s">
        <v>10944</v>
      </c>
    </row>
    <row r="3474" spans="1:5" ht="15">
      <c r="A3474" s="64">
        <v>3473</v>
      </c>
      <c r="B3474" s="65">
        <v>11934</v>
      </c>
      <c r="C3474" s="66" t="s">
        <v>16907</v>
      </c>
      <c r="D3474" s="67">
        <v>8</v>
      </c>
      <c r="E3474" s="68" t="s">
        <v>10848</v>
      </c>
    </row>
    <row r="3475" spans="1:5" ht="15">
      <c r="A3475" s="64">
        <v>3474</v>
      </c>
      <c r="B3475" s="65">
        <v>12346</v>
      </c>
      <c r="C3475" s="66" t="s">
        <v>16908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15802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16909</v>
      </c>
      <c r="D3477" s="67">
        <v>11</v>
      </c>
      <c r="E3477" s="68" t="s">
        <v>13904</v>
      </c>
    </row>
    <row r="3478" spans="1:5" ht="15">
      <c r="A3478" s="64">
        <v>3477</v>
      </c>
      <c r="B3478" s="65">
        <v>12914</v>
      </c>
      <c r="C3478" s="70" t="s">
        <v>16910</v>
      </c>
      <c r="D3478" s="67">
        <v>12</v>
      </c>
      <c r="E3478" s="68" t="s">
        <v>10980</v>
      </c>
    </row>
    <row r="3479" spans="1:5" ht="15">
      <c r="A3479" s="64">
        <v>3478</v>
      </c>
      <c r="B3479" s="65">
        <v>12958</v>
      </c>
      <c r="C3479" s="66" t="s">
        <v>12261</v>
      </c>
      <c r="D3479" s="67">
        <v>13</v>
      </c>
      <c r="E3479" s="68" t="s">
        <v>10999</v>
      </c>
    </row>
    <row r="3480" spans="1:5" ht="15">
      <c r="A3480" s="64">
        <v>3479</v>
      </c>
      <c r="B3480" s="65">
        <v>14424</v>
      </c>
      <c r="C3480" s="66" t="s">
        <v>12262</v>
      </c>
      <c r="D3480" s="67">
        <v>14</v>
      </c>
      <c r="E3480" s="68" t="s">
        <v>12263</v>
      </c>
    </row>
    <row r="3481" spans="1:5" ht="15">
      <c r="A3481" s="64">
        <v>3480</v>
      </c>
      <c r="B3481" s="65">
        <v>14775</v>
      </c>
      <c r="C3481" s="66" t="s">
        <v>12264</v>
      </c>
      <c r="D3481" s="67">
        <v>15</v>
      </c>
      <c r="E3481" s="68" t="s">
        <v>10986</v>
      </c>
    </row>
    <row r="3482" spans="1:5" ht="15">
      <c r="A3482" s="64">
        <v>3481</v>
      </c>
      <c r="B3482" s="65">
        <v>15094</v>
      </c>
      <c r="C3482" s="66" t="s">
        <v>12265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12266</v>
      </c>
      <c r="D3483" s="67">
        <v>17</v>
      </c>
      <c r="E3483" s="68" t="s">
        <v>10999</v>
      </c>
    </row>
    <row r="3484" spans="1:5" ht="15">
      <c r="A3484" s="64">
        <v>3483</v>
      </c>
      <c r="B3484" s="65">
        <v>15389</v>
      </c>
      <c r="C3484" s="66" t="s">
        <v>12267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12268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13175</v>
      </c>
      <c r="D3486" s="67">
        <v>20</v>
      </c>
      <c r="E3486" s="68" t="s">
        <v>10980</v>
      </c>
    </row>
    <row r="3487" spans="1:5" ht="15">
      <c r="A3487" s="64">
        <v>3486</v>
      </c>
      <c r="B3487" s="65">
        <v>17258</v>
      </c>
      <c r="C3487" s="66" t="s">
        <v>12269</v>
      </c>
      <c r="D3487" s="67">
        <v>21</v>
      </c>
      <c r="E3487" s="68" t="s">
        <v>10984</v>
      </c>
    </row>
    <row r="3488" spans="1:5" ht="15">
      <c r="A3488" s="64">
        <v>3487</v>
      </c>
      <c r="B3488" s="65">
        <v>17640</v>
      </c>
      <c r="C3488" s="66" t="s">
        <v>12270</v>
      </c>
      <c r="D3488" s="67">
        <v>22</v>
      </c>
      <c r="E3488" s="68" t="s">
        <v>13904</v>
      </c>
    </row>
    <row r="3489" spans="1:5" ht="15">
      <c r="A3489" s="64">
        <v>3488</v>
      </c>
      <c r="B3489" s="65">
        <v>17774</v>
      </c>
      <c r="C3489" s="66" t="s">
        <v>12271</v>
      </c>
      <c r="D3489" s="67">
        <v>23</v>
      </c>
      <c r="E3489" s="68" t="s">
        <v>12461</v>
      </c>
    </row>
    <row r="3490" spans="1:5" ht="15">
      <c r="A3490" s="64">
        <v>3489</v>
      </c>
      <c r="B3490" s="65">
        <v>17802</v>
      </c>
      <c r="C3490" s="66" t="s">
        <v>12272</v>
      </c>
      <c r="D3490" s="67">
        <v>24</v>
      </c>
      <c r="E3490" s="68" t="s">
        <v>15128</v>
      </c>
    </row>
    <row r="3491" spans="1:5" ht="15">
      <c r="A3491" s="64">
        <v>3490</v>
      </c>
      <c r="B3491" s="65">
        <v>17910</v>
      </c>
      <c r="C3491" s="66" t="s">
        <v>13191</v>
      </c>
      <c r="D3491" s="67">
        <v>25</v>
      </c>
      <c r="E3491" s="68" t="s">
        <v>13904</v>
      </c>
    </row>
    <row r="3492" spans="1:5" ht="15">
      <c r="A3492" s="64">
        <v>3491</v>
      </c>
      <c r="B3492" s="65">
        <v>18144</v>
      </c>
      <c r="C3492" s="66" t="s">
        <v>12273</v>
      </c>
      <c r="D3492" s="67">
        <v>26</v>
      </c>
      <c r="E3492" s="68" t="s">
        <v>10982</v>
      </c>
    </row>
    <row r="3493" spans="1:5" ht="15">
      <c r="A3493" s="64">
        <v>3492</v>
      </c>
      <c r="B3493" s="65">
        <v>18340</v>
      </c>
      <c r="C3493" s="66" t="s">
        <v>12274</v>
      </c>
      <c r="D3493" s="67">
        <v>27</v>
      </c>
      <c r="E3493" s="68" t="s">
        <v>10980</v>
      </c>
    </row>
    <row r="3494" spans="1:5" ht="15">
      <c r="A3494" s="64">
        <v>3493</v>
      </c>
      <c r="B3494" s="65">
        <v>18651</v>
      </c>
      <c r="C3494" s="66" t="s">
        <v>12275</v>
      </c>
      <c r="D3494" s="67">
        <v>28</v>
      </c>
      <c r="E3494" s="68" t="s">
        <v>13908</v>
      </c>
    </row>
    <row r="3495" spans="1:5" ht="15">
      <c r="A3495" s="64">
        <v>3494</v>
      </c>
      <c r="B3495" s="65">
        <v>18658</v>
      </c>
      <c r="C3495" s="70" t="s">
        <v>12276</v>
      </c>
      <c r="D3495" s="67">
        <v>29</v>
      </c>
      <c r="E3495" s="68" t="s">
        <v>10946</v>
      </c>
    </row>
    <row r="3496" spans="1:5" ht="15">
      <c r="A3496" s="64">
        <v>3495</v>
      </c>
      <c r="B3496" s="65">
        <v>18711</v>
      </c>
      <c r="C3496" s="66" t="s">
        <v>12277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12278</v>
      </c>
      <c r="D3497" s="67">
        <v>31</v>
      </c>
      <c r="E3497" s="68" t="s">
        <v>10986</v>
      </c>
    </row>
    <row r="3498" spans="1:5" ht="15">
      <c r="A3498" s="64">
        <v>3497</v>
      </c>
      <c r="B3498" s="65">
        <v>18889</v>
      </c>
      <c r="C3498" s="70" t="s">
        <v>12279</v>
      </c>
      <c r="D3498" s="67">
        <v>32</v>
      </c>
      <c r="E3498" s="68" t="s">
        <v>10946</v>
      </c>
    </row>
    <row r="3499" spans="1:5" ht="15">
      <c r="A3499" s="64">
        <v>3498</v>
      </c>
      <c r="B3499" s="65">
        <v>18988</v>
      </c>
      <c r="C3499" s="66" t="s">
        <v>12280</v>
      </c>
      <c r="D3499" s="67">
        <v>33</v>
      </c>
      <c r="E3499" s="68" t="s">
        <v>12281</v>
      </c>
    </row>
    <row r="3500" spans="1:5" ht="15">
      <c r="A3500" s="64">
        <v>3499</v>
      </c>
      <c r="B3500" s="65">
        <v>19247</v>
      </c>
      <c r="C3500" s="66" t="s">
        <v>12282</v>
      </c>
      <c r="D3500" s="67">
        <v>34</v>
      </c>
      <c r="E3500" s="68" t="s">
        <v>10986</v>
      </c>
    </row>
    <row r="3501" spans="1:5" ht="15">
      <c r="A3501" s="64">
        <v>3500</v>
      </c>
      <c r="B3501" s="65">
        <v>19265</v>
      </c>
      <c r="C3501" s="66" t="s">
        <v>12283</v>
      </c>
      <c r="D3501" s="67">
        <v>35</v>
      </c>
      <c r="E3501" s="68" t="s">
        <v>10982</v>
      </c>
    </row>
    <row r="3502" spans="1:5" ht="15">
      <c r="A3502" s="64">
        <v>3501</v>
      </c>
      <c r="B3502" s="65">
        <v>19397</v>
      </c>
      <c r="C3502" s="66" t="s">
        <v>12284</v>
      </c>
      <c r="D3502" s="67">
        <v>36</v>
      </c>
      <c r="E3502" s="68" t="s">
        <v>10976</v>
      </c>
    </row>
    <row r="3503" spans="1:5" ht="15">
      <c r="A3503" s="64">
        <v>3502</v>
      </c>
      <c r="B3503" s="65">
        <v>19563</v>
      </c>
      <c r="C3503" s="66" t="s">
        <v>14754</v>
      </c>
      <c r="D3503" s="67">
        <v>37</v>
      </c>
      <c r="E3503" s="68" t="s">
        <v>13904</v>
      </c>
    </row>
    <row r="3504" spans="1:5" ht="15">
      <c r="A3504" s="64">
        <v>3503</v>
      </c>
      <c r="B3504" s="65">
        <v>19641</v>
      </c>
      <c r="C3504" s="66" t="s">
        <v>14755</v>
      </c>
      <c r="D3504" s="67">
        <v>38</v>
      </c>
      <c r="E3504" s="68" t="s">
        <v>10999</v>
      </c>
    </row>
    <row r="3505" spans="1:5" ht="15">
      <c r="A3505" s="64">
        <v>3504</v>
      </c>
      <c r="B3505" s="65">
        <v>10118</v>
      </c>
      <c r="C3505" s="70" t="s">
        <v>14756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14757</v>
      </c>
      <c r="D3506" s="67">
        <v>40</v>
      </c>
      <c r="E3506" s="68" t="s">
        <v>10946</v>
      </c>
    </row>
    <row r="3507" spans="1:5" ht="15">
      <c r="A3507" s="64">
        <v>3506</v>
      </c>
      <c r="B3507" s="65">
        <v>10255</v>
      </c>
      <c r="C3507" s="66" t="s">
        <v>14758</v>
      </c>
      <c r="D3507" s="67">
        <v>41</v>
      </c>
      <c r="E3507" s="68" t="s">
        <v>12518</v>
      </c>
    </row>
    <row r="3508" spans="1:5" ht="15">
      <c r="A3508" s="64">
        <v>3507</v>
      </c>
      <c r="B3508" s="65">
        <v>10334</v>
      </c>
      <c r="C3508" s="66" t="s">
        <v>14759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14760</v>
      </c>
      <c r="D3509" s="67">
        <v>43</v>
      </c>
      <c r="E3509" s="68" t="s">
        <v>12518</v>
      </c>
    </row>
    <row r="3510" spans="1:5" ht="15">
      <c r="A3510" s="64">
        <v>3509</v>
      </c>
      <c r="B3510" s="65">
        <v>10671</v>
      </c>
      <c r="C3510" s="66" t="s">
        <v>14761</v>
      </c>
      <c r="D3510" s="67">
        <v>44</v>
      </c>
      <c r="E3510" s="68" t="s">
        <v>12518</v>
      </c>
    </row>
    <row r="3511" spans="1:5" ht="15">
      <c r="A3511" s="64">
        <v>3510</v>
      </c>
      <c r="B3511" s="65">
        <v>10689</v>
      </c>
      <c r="C3511" s="66" t="s">
        <v>14762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14763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14764</v>
      </c>
      <c r="D3513" s="67">
        <v>47</v>
      </c>
      <c r="E3513" s="68" t="s">
        <v>10999</v>
      </c>
    </row>
    <row r="3514" spans="1:5" ht="15">
      <c r="A3514" s="64">
        <v>3513</v>
      </c>
      <c r="B3514" s="65">
        <v>11579</v>
      </c>
      <c r="C3514" s="70" t="s">
        <v>14765</v>
      </c>
      <c r="D3514" s="67">
        <v>48</v>
      </c>
      <c r="E3514" s="68" t="s">
        <v>10984</v>
      </c>
    </row>
    <row r="3515" spans="1:5" ht="15">
      <c r="A3515" s="64">
        <v>3514</v>
      </c>
      <c r="B3515" s="65">
        <v>11955</v>
      </c>
      <c r="C3515" s="66" t="s">
        <v>14766</v>
      </c>
      <c r="D3515" s="67">
        <v>49</v>
      </c>
      <c r="E3515" s="68" t="s">
        <v>10986</v>
      </c>
    </row>
    <row r="3516" spans="1:5" ht="15">
      <c r="A3516" s="64">
        <v>3515</v>
      </c>
      <c r="B3516" s="65">
        <v>12675</v>
      </c>
      <c r="C3516" s="66" t="s">
        <v>14767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14768</v>
      </c>
      <c r="D3517" s="67">
        <v>51</v>
      </c>
      <c r="E3517" s="68" t="s">
        <v>12518</v>
      </c>
    </row>
    <row r="3518" spans="1:5" ht="15">
      <c r="A3518" s="64">
        <v>3517</v>
      </c>
      <c r="B3518" s="65">
        <v>13180</v>
      </c>
      <c r="C3518" s="66" t="s">
        <v>14769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14770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12757</v>
      </c>
      <c r="D3520" s="67">
        <v>54</v>
      </c>
      <c r="E3520" s="68" t="s">
        <v>10944</v>
      </c>
    </row>
    <row r="3521" spans="1:5" ht="15">
      <c r="A3521" s="64">
        <v>3520</v>
      </c>
      <c r="B3521" s="65">
        <v>13948</v>
      </c>
      <c r="C3521" s="66" t="s">
        <v>14771</v>
      </c>
      <c r="D3521" s="67">
        <v>55</v>
      </c>
      <c r="E3521" s="68" t="s">
        <v>15128</v>
      </c>
    </row>
    <row r="3522" spans="1:5" ht="15">
      <c r="A3522" s="64">
        <v>3521</v>
      </c>
      <c r="B3522" s="65">
        <v>15369</v>
      </c>
      <c r="C3522" s="66" t="s">
        <v>14772</v>
      </c>
      <c r="D3522" s="67">
        <v>56</v>
      </c>
      <c r="E3522" s="68" t="s">
        <v>10986</v>
      </c>
    </row>
    <row r="3523" spans="1:5" ht="15">
      <c r="A3523" s="64">
        <v>3522</v>
      </c>
      <c r="B3523" s="65">
        <v>16744</v>
      </c>
      <c r="C3523" s="70" t="s">
        <v>14773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14774</v>
      </c>
      <c r="D3524" s="67">
        <v>58</v>
      </c>
      <c r="E3524" s="68" t="s">
        <v>10980</v>
      </c>
    </row>
    <row r="3525" spans="1:5" ht="15">
      <c r="A3525" s="64">
        <v>3524</v>
      </c>
      <c r="B3525" s="65">
        <v>17371</v>
      </c>
      <c r="C3525" s="66" t="s">
        <v>14775</v>
      </c>
      <c r="D3525" s="67">
        <v>59</v>
      </c>
      <c r="E3525" s="68" t="s">
        <v>15128</v>
      </c>
    </row>
    <row r="3526" spans="1:5" ht="15">
      <c r="A3526" s="64">
        <v>3525</v>
      </c>
      <c r="B3526" s="65">
        <v>17600</v>
      </c>
      <c r="C3526" s="66" t="s">
        <v>14776</v>
      </c>
      <c r="D3526" s="67">
        <v>60</v>
      </c>
      <c r="E3526" s="68" t="s">
        <v>15128</v>
      </c>
    </row>
    <row r="3527" spans="1:5" ht="15">
      <c r="A3527" s="64">
        <v>3526</v>
      </c>
      <c r="B3527" s="65">
        <v>17742</v>
      </c>
      <c r="C3527" s="66" t="s">
        <v>10889</v>
      </c>
      <c r="D3527" s="67">
        <v>61</v>
      </c>
      <c r="E3527" s="68" t="s">
        <v>10999</v>
      </c>
    </row>
    <row r="3528" spans="1:5" ht="15">
      <c r="A3528" s="64">
        <v>3527</v>
      </c>
      <c r="B3528" s="65">
        <v>19567</v>
      </c>
      <c r="C3528" s="66" t="s">
        <v>10890</v>
      </c>
      <c r="D3528" s="67">
        <v>62</v>
      </c>
      <c r="E3528" s="68" t="s">
        <v>12518</v>
      </c>
    </row>
    <row r="3529" spans="1:5" ht="15">
      <c r="A3529" s="64">
        <v>3528</v>
      </c>
      <c r="B3529" s="65">
        <v>11329</v>
      </c>
      <c r="C3529" s="66" t="s">
        <v>10891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10892</v>
      </c>
      <c r="D3530" s="67">
        <v>64</v>
      </c>
      <c r="E3530" s="68" t="s">
        <v>13908</v>
      </c>
    </row>
    <row r="3531" spans="1:5" ht="15">
      <c r="A3531" s="64">
        <v>3530</v>
      </c>
      <c r="B3531" s="65">
        <v>12356</v>
      </c>
      <c r="C3531" s="66" t="s">
        <v>10893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10894</v>
      </c>
      <c r="D3532" s="67">
        <v>66</v>
      </c>
      <c r="E3532" s="68" t="s">
        <v>12518</v>
      </c>
    </row>
    <row r="3533" spans="1:5" ht="15">
      <c r="A3533" s="64">
        <v>3532</v>
      </c>
      <c r="B3533" s="65">
        <v>14478</v>
      </c>
      <c r="C3533" s="66" t="s">
        <v>10895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10896</v>
      </c>
      <c r="D3534" s="67">
        <v>68</v>
      </c>
      <c r="E3534" s="68" t="s">
        <v>15131</v>
      </c>
    </row>
    <row r="3535" spans="1:5" ht="15">
      <c r="A3535" s="64">
        <v>3534</v>
      </c>
      <c r="B3535" s="65">
        <v>15393</v>
      </c>
      <c r="C3535" s="66" t="s">
        <v>10897</v>
      </c>
      <c r="D3535" s="67">
        <v>69</v>
      </c>
      <c r="E3535" s="68" t="s">
        <v>10946</v>
      </c>
    </row>
    <row r="3536" spans="1:5" ht="15">
      <c r="A3536" s="64">
        <v>3535</v>
      </c>
      <c r="B3536" s="65">
        <v>15396</v>
      </c>
      <c r="C3536" s="66" t="s">
        <v>10898</v>
      </c>
      <c r="D3536" s="67">
        <v>70</v>
      </c>
      <c r="E3536" s="68" t="s">
        <v>12096</v>
      </c>
    </row>
    <row r="3537" spans="1:5" ht="15">
      <c r="A3537" s="64">
        <v>3536</v>
      </c>
      <c r="B3537" s="65">
        <v>15398</v>
      </c>
      <c r="C3537" s="66" t="s">
        <v>10899</v>
      </c>
      <c r="D3537" s="67">
        <v>71</v>
      </c>
      <c r="E3537" s="68" t="s">
        <v>10999</v>
      </c>
    </row>
    <row r="3538" spans="1:5" ht="15">
      <c r="A3538" s="64">
        <v>3537</v>
      </c>
      <c r="B3538" s="65">
        <v>15988</v>
      </c>
      <c r="C3538" s="66" t="s">
        <v>10900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10901</v>
      </c>
      <c r="D3539" s="67">
        <v>73</v>
      </c>
      <c r="E3539" s="68" t="s">
        <v>10980</v>
      </c>
    </row>
    <row r="3540" spans="1:5" ht="15">
      <c r="A3540" s="64">
        <v>3539</v>
      </c>
      <c r="B3540" s="65">
        <v>19031</v>
      </c>
      <c r="C3540" s="66" t="s">
        <v>12224</v>
      </c>
      <c r="D3540" s="67">
        <v>74</v>
      </c>
      <c r="E3540" s="68" t="s">
        <v>13904</v>
      </c>
    </row>
    <row r="3541" spans="1:5" ht="15">
      <c r="A3541" s="64">
        <v>3540</v>
      </c>
      <c r="B3541" s="65">
        <v>10118</v>
      </c>
      <c r="C3541" s="70" t="s">
        <v>14756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14757</v>
      </c>
      <c r="D3542" s="67">
        <v>76</v>
      </c>
      <c r="E3542" s="68" t="s">
        <v>12518</v>
      </c>
    </row>
    <row r="3543" spans="1:5" ht="15">
      <c r="A3543" s="64">
        <v>3542</v>
      </c>
      <c r="B3543" s="65">
        <v>10471</v>
      </c>
      <c r="C3543" s="66" t="s">
        <v>10902</v>
      </c>
      <c r="D3543" s="67">
        <v>77</v>
      </c>
      <c r="E3543" s="68" t="s">
        <v>10986</v>
      </c>
    </row>
    <row r="3544" spans="1:5" ht="15">
      <c r="A3544" s="64">
        <v>3543</v>
      </c>
      <c r="B3544" s="65">
        <v>11406</v>
      </c>
      <c r="C3544" s="66" t="s">
        <v>10903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10904</v>
      </c>
      <c r="D3545" s="67">
        <v>79</v>
      </c>
      <c r="E3545" s="68" t="s">
        <v>10944</v>
      </c>
    </row>
    <row r="3546" spans="1:5" ht="15">
      <c r="A3546" s="64">
        <v>3545</v>
      </c>
      <c r="B3546" s="65">
        <v>12997</v>
      </c>
      <c r="C3546" s="70" t="s">
        <v>10905</v>
      </c>
      <c r="D3546" s="67">
        <v>80</v>
      </c>
      <c r="E3546" s="68" t="s">
        <v>10978</v>
      </c>
    </row>
    <row r="3547" spans="1:5" ht="15">
      <c r="A3547" s="64">
        <v>3546</v>
      </c>
      <c r="B3547" s="65">
        <v>13184</v>
      </c>
      <c r="C3547" s="66" t="s">
        <v>10906</v>
      </c>
      <c r="D3547" s="67">
        <v>81</v>
      </c>
      <c r="E3547" s="68" t="s">
        <v>12518</v>
      </c>
    </row>
    <row r="3548" spans="1:5" ht="15">
      <c r="A3548" s="64">
        <v>3547</v>
      </c>
      <c r="B3548" s="65">
        <v>14029</v>
      </c>
      <c r="C3548" s="66" t="s">
        <v>10907</v>
      </c>
      <c r="D3548" s="67">
        <v>82</v>
      </c>
      <c r="E3548" s="68" t="s">
        <v>10986</v>
      </c>
    </row>
    <row r="3549" spans="1:5" ht="15">
      <c r="A3549" s="64">
        <v>3548</v>
      </c>
      <c r="B3549" s="65">
        <v>14067</v>
      </c>
      <c r="C3549" s="66" t="s">
        <v>10908</v>
      </c>
      <c r="D3549" s="67">
        <v>83</v>
      </c>
      <c r="E3549" s="68" t="s">
        <v>12041</v>
      </c>
    </row>
    <row r="3550" spans="1:5" ht="15">
      <c r="A3550" s="64">
        <v>3549</v>
      </c>
      <c r="B3550" s="65">
        <v>14100</v>
      </c>
      <c r="C3550" s="66" t="s">
        <v>10909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10910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10911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9727</v>
      </c>
      <c r="D3553" s="67">
        <v>87</v>
      </c>
      <c r="E3553" s="68" t="s">
        <v>10999</v>
      </c>
    </row>
    <row r="3554" spans="1:5" ht="15">
      <c r="A3554" s="64">
        <v>3553</v>
      </c>
      <c r="B3554" s="65">
        <v>16746</v>
      </c>
      <c r="C3554" s="70" t="s">
        <v>9728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9729</v>
      </c>
      <c r="D3555" s="67">
        <v>89</v>
      </c>
      <c r="E3555" s="68" t="s">
        <v>10982</v>
      </c>
    </row>
    <row r="3556" spans="1:5" ht="15">
      <c r="A3556" s="64">
        <v>3555</v>
      </c>
      <c r="B3556" s="65">
        <v>16970</v>
      </c>
      <c r="C3556" s="66" t="s">
        <v>11124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9730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9731</v>
      </c>
      <c r="D3558" s="67">
        <v>92</v>
      </c>
      <c r="E3558" s="68" t="s">
        <v>10980</v>
      </c>
    </row>
    <row r="3559" spans="1:5" ht="15">
      <c r="A3559" s="64">
        <v>3558</v>
      </c>
      <c r="B3559" s="65">
        <v>18433</v>
      </c>
      <c r="C3559" s="70" t="s">
        <v>9732</v>
      </c>
      <c r="D3559" s="67">
        <v>93</v>
      </c>
      <c r="E3559" s="68" t="s">
        <v>10946</v>
      </c>
    </row>
    <row r="3560" spans="1:5" ht="15">
      <c r="A3560" s="64">
        <v>3559</v>
      </c>
      <c r="B3560" s="65">
        <v>19117</v>
      </c>
      <c r="C3560" s="66" t="s">
        <v>9733</v>
      </c>
      <c r="D3560" s="67">
        <v>94</v>
      </c>
      <c r="E3560" s="68" t="s">
        <v>12846</v>
      </c>
    </row>
    <row r="3561" spans="1:5" ht="15">
      <c r="A3561" s="64">
        <v>3560</v>
      </c>
      <c r="B3561" s="65">
        <v>19570</v>
      </c>
      <c r="C3561" s="66" t="s">
        <v>9713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9714</v>
      </c>
      <c r="D3562" s="67">
        <v>96</v>
      </c>
      <c r="E3562" s="68" t="s">
        <v>10976</v>
      </c>
    </row>
    <row r="3563" spans="1:5" ht="15">
      <c r="A3563" s="64">
        <v>3562</v>
      </c>
      <c r="B3563" s="65">
        <v>19956</v>
      </c>
      <c r="C3563" s="66" t="s">
        <v>9715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9716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9717</v>
      </c>
      <c r="D3565" s="67">
        <v>99</v>
      </c>
      <c r="E3565" s="68" t="s">
        <v>10980</v>
      </c>
    </row>
    <row r="3566" spans="1:5" ht="15">
      <c r="A3566" s="64">
        <v>3565</v>
      </c>
      <c r="B3566" s="65">
        <v>17996</v>
      </c>
      <c r="C3566" s="66" t="s">
        <v>9718</v>
      </c>
      <c r="D3566" s="67">
        <v>100</v>
      </c>
      <c r="E3566" s="68" t="s">
        <v>10986</v>
      </c>
    </row>
    <row r="3567" spans="1:5" ht="15">
      <c r="A3567" s="64">
        <v>3566</v>
      </c>
      <c r="B3567" s="65">
        <v>18185</v>
      </c>
      <c r="C3567" s="66" t="s">
        <v>9719</v>
      </c>
      <c r="D3567" s="67">
        <v>101</v>
      </c>
      <c r="E3567" s="68" t="s">
        <v>10982</v>
      </c>
    </row>
    <row r="3568" spans="1:5" ht="15">
      <c r="A3568" s="64">
        <v>3567</v>
      </c>
      <c r="B3568" s="65">
        <v>19499</v>
      </c>
      <c r="C3568" s="66" t="s">
        <v>9720</v>
      </c>
      <c r="D3568" s="67">
        <v>102</v>
      </c>
      <c r="E3568" s="68" t="s">
        <v>10976</v>
      </c>
    </row>
    <row r="3569" spans="1:5" ht="15">
      <c r="A3569" s="64">
        <v>3568</v>
      </c>
      <c r="B3569" s="65">
        <v>12075</v>
      </c>
      <c r="C3569" s="70" t="s">
        <v>9721</v>
      </c>
      <c r="D3569" s="67">
        <v>103</v>
      </c>
      <c r="E3569" s="68" t="s">
        <v>15131</v>
      </c>
    </row>
    <row r="3570" spans="1:5" ht="15">
      <c r="A3570" s="64">
        <v>3569</v>
      </c>
      <c r="B3570" s="65">
        <v>13195</v>
      </c>
      <c r="C3570" s="66" t="s">
        <v>9722</v>
      </c>
      <c r="D3570" s="67">
        <v>104</v>
      </c>
      <c r="E3570" s="68" t="s">
        <v>10982</v>
      </c>
    </row>
    <row r="3571" spans="1:5" ht="15">
      <c r="A3571" s="64">
        <v>3570</v>
      </c>
      <c r="B3571" s="65">
        <v>18303</v>
      </c>
      <c r="C3571" s="70" t="s">
        <v>9723</v>
      </c>
      <c r="D3571" s="67">
        <v>105</v>
      </c>
      <c r="E3571" s="68" t="s">
        <v>10976</v>
      </c>
    </row>
    <row r="3572" spans="1:5" ht="15">
      <c r="A3572" s="64">
        <v>3571</v>
      </c>
      <c r="B3572" s="65">
        <v>14146</v>
      </c>
      <c r="C3572" s="66" t="s">
        <v>9724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9725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9726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8851</v>
      </c>
      <c r="D3575" s="67">
        <v>109</v>
      </c>
      <c r="E3575" s="68" t="s">
        <v>10976</v>
      </c>
    </row>
    <row r="3576" spans="1:5" ht="15">
      <c r="A3576" s="64">
        <v>3575</v>
      </c>
      <c r="B3576" s="65">
        <v>13172</v>
      </c>
      <c r="C3576" s="66" t="s">
        <v>8852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8853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8854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8855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8856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9744</v>
      </c>
      <c r="D3581" s="67">
        <v>115</v>
      </c>
      <c r="E3581" s="68" t="s">
        <v>10986</v>
      </c>
    </row>
    <row r="3582" spans="1:5" ht="15">
      <c r="A3582" s="64">
        <v>3581</v>
      </c>
      <c r="B3582" s="65">
        <v>10157</v>
      </c>
      <c r="C3582" s="66" t="s">
        <v>9745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9746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9747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9748</v>
      </c>
      <c r="D3585" s="67">
        <v>119</v>
      </c>
      <c r="E3585" s="68" t="s">
        <v>15128</v>
      </c>
    </row>
    <row r="3586" spans="1:5" ht="15">
      <c r="A3586" s="64">
        <v>3585</v>
      </c>
      <c r="B3586" s="65">
        <v>10984</v>
      </c>
      <c r="C3586" s="70" t="s">
        <v>9749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9750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9751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9752</v>
      </c>
      <c r="D3589" s="67">
        <v>123</v>
      </c>
      <c r="E3589" s="68" t="s">
        <v>10944</v>
      </c>
    </row>
    <row r="3590" spans="1:5" ht="15">
      <c r="A3590" s="64">
        <v>3589</v>
      </c>
      <c r="B3590" s="65">
        <v>12136</v>
      </c>
      <c r="C3590" s="66" t="s">
        <v>9753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14285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14771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9754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9755</v>
      </c>
      <c r="D3594" s="67">
        <v>128</v>
      </c>
      <c r="E3594" s="68" t="s">
        <v>12518</v>
      </c>
    </row>
    <row r="3595" spans="1:5" ht="15">
      <c r="A3595" s="64">
        <v>3594</v>
      </c>
      <c r="B3595" s="65">
        <v>17290</v>
      </c>
      <c r="C3595" s="66" t="s">
        <v>9756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9757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9758</v>
      </c>
      <c r="D3597" s="67">
        <v>1</v>
      </c>
      <c r="E3597" s="68" t="s">
        <v>13908</v>
      </c>
    </row>
    <row r="3598" spans="1:5" ht="15">
      <c r="A3598" s="64">
        <v>3597</v>
      </c>
      <c r="B3598" s="65">
        <v>12156</v>
      </c>
      <c r="C3598" s="66" t="s">
        <v>9759</v>
      </c>
      <c r="D3598" s="67">
        <v>2</v>
      </c>
      <c r="E3598" s="68" t="s">
        <v>13937</v>
      </c>
    </row>
    <row r="3599" spans="1:5" ht="15">
      <c r="A3599" s="64">
        <v>3598</v>
      </c>
      <c r="B3599" s="65">
        <v>12347</v>
      </c>
      <c r="C3599" s="66" t="s">
        <v>16908</v>
      </c>
      <c r="D3599" s="67">
        <v>3</v>
      </c>
      <c r="E3599" s="68" t="s">
        <v>15128</v>
      </c>
    </row>
    <row r="3600" spans="1:5" ht="15">
      <c r="A3600" s="64">
        <v>3599</v>
      </c>
      <c r="B3600" s="65">
        <v>12782</v>
      </c>
      <c r="C3600" s="66" t="s">
        <v>9760</v>
      </c>
      <c r="D3600" s="67">
        <v>4</v>
      </c>
      <c r="E3600" s="68" t="s">
        <v>10982</v>
      </c>
    </row>
    <row r="3601" spans="1:5" ht="15">
      <c r="A3601" s="64">
        <v>3600</v>
      </c>
      <c r="B3601" s="65">
        <v>12861</v>
      </c>
      <c r="C3601" s="66" t="s">
        <v>9761</v>
      </c>
      <c r="D3601" s="67">
        <v>5</v>
      </c>
      <c r="E3601" s="68" t="s">
        <v>10976</v>
      </c>
    </row>
    <row r="3602" spans="1:5" ht="15">
      <c r="A3602" s="64">
        <v>3601</v>
      </c>
      <c r="B3602" s="65">
        <v>12987</v>
      </c>
      <c r="C3602" s="66" t="s">
        <v>9762</v>
      </c>
      <c r="D3602" s="67">
        <v>6</v>
      </c>
      <c r="E3602" s="68" t="s">
        <v>13908</v>
      </c>
    </row>
    <row r="3603" spans="1:5" ht="15">
      <c r="A3603" s="64">
        <v>3602</v>
      </c>
      <c r="B3603" s="65">
        <v>13113</v>
      </c>
      <c r="C3603" s="66" t="s">
        <v>9763</v>
      </c>
      <c r="D3603" s="67">
        <v>7</v>
      </c>
      <c r="E3603" s="68" t="s">
        <v>10984</v>
      </c>
    </row>
    <row r="3604" spans="1:5" ht="15">
      <c r="A3604" s="64">
        <v>3603</v>
      </c>
      <c r="B3604" s="65">
        <v>14504</v>
      </c>
      <c r="C3604" s="66" t="s">
        <v>9764</v>
      </c>
      <c r="D3604" s="67">
        <v>8</v>
      </c>
      <c r="E3604" s="68" t="s">
        <v>10944</v>
      </c>
    </row>
    <row r="3605" spans="1:5" ht="15">
      <c r="A3605" s="64">
        <v>3604</v>
      </c>
      <c r="B3605" s="65">
        <v>14546</v>
      </c>
      <c r="C3605" s="66" t="s">
        <v>9765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14295</v>
      </c>
      <c r="D3606" s="67">
        <v>10</v>
      </c>
      <c r="E3606" s="68" t="s">
        <v>10980</v>
      </c>
    </row>
    <row r="3607" spans="1:5" ht="15">
      <c r="A3607" s="64">
        <v>3606</v>
      </c>
      <c r="B3607" s="65">
        <v>16185</v>
      </c>
      <c r="C3607" s="66" t="s">
        <v>9766</v>
      </c>
      <c r="D3607" s="67">
        <v>11</v>
      </c>
      <c r="E3607" s="68" t="s">
        <v>10944</v>
      </c>
    </row>
    <row r="3608" spans="1:5" ht="15">
      <c r="A3608" s="64">
        <v>3607</v>
      </c>
      <c r="B3608" s="65">
        <v>16328</v>
      </c>
      <c r="C3608" s="66" t="s">
        <v>9767</v>
      </c>
      <c r="D3608" s="67">
        <v>12</v>
      </c>
      <c r="E3608" s="68" t="s">
        <v>10984</v>
      </c>
    </row>
    <row r="3609" spans="1:5" ht="15">
      <c r="A3609" s="64">
        <v>3608</v>
      </c>
      <c r="B3609" s="65">
        <v>16667</v>
      </c>
      <c r="C3609" s="70" t="s">
        <v>9768</v>
      </c>
      <c r="D3609" s="67">
        <v>13</v>
      </c>
      <c r="E3609" s="68" t="s">
        <v>10944</v>
      </c>
    </row>
    <row r="3610" spans="1:5" ht="15">
      <c r="A3610" s="64">
        <v>3609</v>
      </c>
      <c r="B3610" s="65">
        <v>16909</v>
      </c>
      <c r="C3610" s="66" t="s">
        <v>13501</v>
      </c>
      <c r="D3610" s="67">
        <v>14</v>
      </c>
      <c r="E3610" s="68" t="s">
        <v>10993</v>
      </c>
    </row>
    <row r="3611" spans="1:5" ht="15">
      <c r="A3611" s="64">
        <v>3610</v>
      </c>
      <c r="B3611" s="65">
        <v>17259</v>
      </c>
      <c r="C3611" s="66" t="s">
        <v>12269</v>
      </c>
      <c r="D3611" s="67">
        <v>15</v>
      </c>
      <c r="E3611" s="68" t="s">
        <v>10986</v>
      </c>
    </row>
    <row r="3612" spans="1:5" ht="15">
      <c r="A3612" s="64">
        <v>3611</v>
      </c>
      <c r="B3612" s="65">
        <v>17719</v>
      </c>
      <c r="C3612" s="66" t="s">
        <v>13502</v>
      </c>
      <c r="D3612" s="67">
        <v>16</v>
      </c>
      <c r="E3612" s="68" t="s">
        <v>10944</v>
      </c>
    </row>
    <row r="3613" spans="1:5" ht="15">
      <c r="A3613" s="64">
        <v>3612</v>
      </c>
      <c r="B3613" s="65">
        <v>17738</v>
      </c>
      <c r="C3613" s="66" t="s">
        <v>13503</v>
      </c>
      <c r="D3613" s="67">
        <v>17</v>
      </c>
      <c r="E3613" s="68" t="s">
        <v>10978</v>
      </c>
    </row>
    <row r="3614" spans="1:5" ht="15">
      <c r="A3614" s="64">
        <v>3613</v>
      </c>
      <c r="B3614" s="65">
        <v>18352</v>
      </c>
      <c r="C3614" s="66" t="s">
        <v>13504</v>
      </c>
      <c r="D3614" s="67">
        <v>18</v>
      </c>
      <c r="E3614" s="68" t="s">
        <v>15128</v>
      </c>
    </row>
    <row r="3615" spans="1:5" ht="15">
      <c r="A3615" s="64">
        <v>3614</v>
      </c>
      <c r="B3615" s="65">
        <v>19123</v>
      </c>
      <c r="C3615" s="66" t="s">
        <v>13505</v>
      </c>
      <c r="D3615" s="67">
        <v>19</v>
      </c>
      <c r="E3615" s="68" t="s">
        <v>10976</v>
      </c>
    </row>
    <row r="3616" spans="1:5" ht="15">
      <c r="A3616" s="64">
        <v>3615</v>
      </c>
      <c r="B3616" s="65">
        <v>19393</v>
      </c>
      <c r="C3616" s="66" t="s">
        <v>12225</v>
      </c>
      <c r="D3616" s="67">
        <v>20</v>
      </c>
      <c r="E3616" s="68" t="s">
        <v>12518</v>
      </c>
    </row>
    <row r="3617" spans="1:5" ht="15">
      <c r="A3617" s="64">
        <v>3616</v>
      </c>
      <c r="B3617" s="65">
        <v>19493</v>
      </c>
      <c r="C3617" s="66" t="s">
        <v>13506</v>
      </c>
      <c r="D3617" s="67">
        <v>21</v>
      </c>
      <c r="E3617" s="68" t="s">
        <v>10980</v>
      </c>
    </row>
    <row r="3618" spans="1:5" ht="15">
      <c r="A3618" s="64">
        <v>3617</v>
      </c>
      <c r="B3618" s="65">
        <v>19601</v>
      </c>
      <c r="C3618" s="66" t="s">
        <v>13507</v>
      </c>
      <c r="D3618" s="67">
        <v>22</v>
      </c>
      <c r="E3618" s="68" t="s">
        <v>13908</v>
      </c>
    </row>
    <row r="3619" spans="1:5" ht="15">
      <c r="A3619" s="64">
        <v>3618</v>
      </c>
      <c r="B3619" s="65">
        <v>12989</v>
      </c>
      <c r="C3619" s="66" t="s">
        <v>13508</v>
      </c>
      <c r="D3619" s="67">
        <v>1</v>
      </c>
      <c r="E3619" s="68" t="s">
        <v>10993</v>
      </c>
    </row>
    <row r="3620" spans="1:5" ht="15">
      <c r="A3620" s="64">
        <v>3619</v>
      </c>
      <c r="B3620" s="65">
        <v>16231</v>
      </c>
      <c r="C3620" s="66" t="s">
        <v>12030</v>
      </c>
      <c r="D3620" s="67">
        <v>2</v>
      </c>
      <c r="E3620" s="68" t="s">
        <v>10976</v>
      </c>
    </row>
    <row r="3621" spans="1:5" ht="15">
      <c r="A3621" s="64">
        <v>3620</v>
      </c>
      <c r="B3621" s="65">
        <v>18157</v>
      </c>
      <c r="C3621" s="66" t="s">
        <v>12031</v>
      </c>
      <c r="D3621" s="67">
        <v>3</v>
      </c>
      <c r="E3621" s="68" t="s">
        <v>10993</v>
      </c>
    </row>
    <row r="3622" spans="1:5" ht="15">
      <c r="A3622" s="64">
        <v>3621</v>
      </c>
      <c r="B3622" s="65">
        <v>19280</v>
      </c>
      <c r="C3622" s="70" t="s">
        <v>12032</v>
      </c>
      <c r="D3622" s="67">
        <v>4</v>
      </c>
      <c r="E3622" s="68" t="s">
        <v>10993</v>
      </c>
    </row>
    <row r="3623" spans="1:5" ht="15">
      <c r="A3623" s="64">
        <v>3622</v>
      </c>
      <c r="B3623" s="65">
        <v>10916</v>
      </c>
      <c r="C3623" s="66" t="s">
        <v>13493</v>
      </c>
      <c r="D3623" s="67">
        <v>1</v>
      </c>
      <c r="E3623" s="68" t="s">
        <v>10944</v>
      </c>
    </row>
    <row r="3624" spans="1:5" ht="15">
      <c r="A3624" s="64">
        <v>3623</v>
      </c>
      <c r="B3624" s="65">
        <v>11106</v>
      </c>
      <c r="C3624" s="70" t="s">
        <v>13494</v>
      </c>
      <c r="D3624" s="67">
        <v>2</v>
      </c>
      <c r="E3624" s="68" t="s">
        <v>10978</v>
      </c>
    </row>
    <row r="3625" spans="1:5" ht="15">
      <c r="A3625" s="64">
        <v>3624</v>
      </c>
      <c r="B3625" s="65">
        <v>11202</v>
      </c>
      <c r="C3625" s="66" t="s">
        <v>13495</v>
      </c>
      <c r="D3625" s="67">
        <v>3</v>
      </c>
      <c r="E3625" s="68" t="s">
        <v>10980</v>
      </c>
    </row>
    <row r="3626" spans="1:5" ht="15">
      <c r="A3626" s="64">
        <v>3625</v>
      </c>
      <c r="B3626" s="65">
        <v>11210</v>
      </c>
      <c r="C3626" s="70" t="s">
        <v>14886</v>
      </c>
      <c r="D3626" s="67">
        <v>4</v>
      </c>
      <c r="E3626" s="68" t="s">
        <v>10986</v>
      </c>
    </row>
    <row r="3627" spans="1:5" ht="15">
      <c r="A3627" s="64">
        <v>3626</v>
      </c>
      <c r="B3627" s="65">
        <v>11298</v>
      </c>
      <c r="C3627" s="66" t="s">
        <v>13496</v>
      </c>
      <c r="D3627" s="67">
        <v>5</v>
      </c>
      <c r="E3627" s="68" t="s">
        <v>10986</v>
      </c>
    </row>
    <row r="3628" spans="1:5" ht="15">
      <c r="A3628" s="64">
        <v>3627</v>
      </c>
      <c r="B3628" s="65">
        <v>11352</v>
      </c>
      <c r="C3628" s="66" t="s">
        <v>13497</v>
      </c>
      <c r="D3628" s="67">
        <v>6</v>
      </c>
      <c r="E3628" s="68" t="s">
        <v>10982</v>
      </c>
    </row>
    <row r="3629" spans="1:5" ht="15">
      <c r="A3629" s="64">
        <v>3628</v>
      </c>
      <c r="B3629" s="65">
        <v>11502</v>
      </c>
      <c r="C3629" s="66" t="s">
        <v>13514</v>
      </c>
      <c r="D3629" s="67">
        <v>7</v>
      </c>
      <c r="E3629" s="68" t="s">
        <v>15131</v>
      </c>
    </row>
    <row r="3630" spans="1:5" ht="15">
      <c r="A3630" s="64">
        <v>3629</v>
      </c>
      <c r="B3630" s="65">
        <v>11874</v>
      </c>
      <c r="C3630" s="66" t="s">
        <v>13515</v>
      </c>
      <c r="D3630" s="67">
        <v>8</v>
      </c>
      <c r="E3630" s="68" t="s">
        <v>13904</v>
      </c>
    </row>
    <row r="3631" spans="1:5" ht="15">
      <c r="A3631" s="64">
        <v>3630</v>
      </c>
      <c r="B3631" s="65">
        <v>12032</v>
      </c>
      <c r="C3631" s="66" t="s">
        <v>13516</v>
      </c>
      <c r="D3631" s="67">
        <v>9</v>
      </c>
      <c r="E3631" s="68" t="s">
        <v>10984</v>
      </c>
    </row>
    <row r="3632" spans="1:5" ht="15">
      <c r="A3632" s="64">
        <v>3631</v>
      </c>
      <c r="B3632" s="65">
        <v>12100</v>
      </c>
      <c r="C3632" s="70" t="s">
        <v>13517</v>
      </c>
      <c r="D3632" s="67">
        <v>10</v>
      </c>
      <c r="E3632" s="68" t="s">
        <v>10984</v>
      </c>
    </row>
    <row r="3633" spans="1:5" ht="15">
      <c r="A3633" s="64">
        <v>3632</v>
      </c>
      <c r="B3633" s="65">
        <v>12259</v>
      </c>
      <c r="C3633" s="66" t="s">
        <v>13518</v>
      </c>
      <c r="D3633" s="67">
        <v>11</v>
      </c>
      <c r="E3633" s="68" t="s">
        <v>15131</v>
      </c>
    </row>
    <row r="3634" spans="1:5" ht="15">
      <c r="A3634" s="64">
        <v>3633</v>
      </c>
      <c r="B3634" s="65">
        <v>12342</v>
      </c>
      <c r="C3634" s="66" t="s">
        <v>13519</v>
      </c>
      <c r="D3634" s="67">
        <v>12</v>
      </c>
      <c r="E3634" s="68" t="s">
        <v>10984</v>
      </c>
    </row>
    <row r="3635" spans="1:5" ht="15">
      <c r="A3635" s="64">
        <v>3634</v>
      </c>
      <c r="B3635" s="65">
        <v>12507</v>
      </c>
      <c r="C3635" s="66" t="s">
        <v>13520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13521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13522</v>
      </c>
      <c r="D3637" s="67">
        <v>15</v>
      </c>
      <c r="E3637" s="68" t="s">
        <v>10984</v>
      </c>
    </row>
    <row r="3638" spans="1:5" ht="15">
      <c r="A3638" s="64">
        <v>3637</v>
      </c>
      <c r="B3638" s="65">
        <v>13235</v>
      </c>
      <c r="C3638" s="66" t="s">
        <v>13523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13524</v>
      </c>
      <c r="D3639" s="67">
        <v>17</v>
      </c>
      <c r="E3639" s="68" t="s">
        <v>12518</v>
      </c>
    </row>
    <row r="3640" spans="1:5" ht="15">
      <c r="A3640" s="64">
        <v>3639</v>
      </c>
      <c r="B3640" s="65">
        <v>14108</v>
      </c>
      <c r="C3640" s="66" t="s">
        <v>13525</v>
      </c>
      <c r="D3640" s="67">
        <v>18</v>
      </c>
      <c r="E3640" s="68" t="s">
        <v>10982</v>
      </c>
    </row>
    <row r="3641" spans="1:5" ht="15">
      <c r="A3641" s="64">
        <v>3640</v>
      </c>
      <c r="B3641" s="65">
        <v>14158</v>
      </c>
      <c r="C3641" s="66" t="s">
        <v>13526</v>
      </c>
      <c r="D3641" s="67">
        <v>19</v>
      </c>
      <c r="E3641" s="68" t="s">
        <v>10999</v>
      </c>
    </row>
    <row r="3642" spans="1:5" ht="15">
      <c r="A3642" s="64">
        <v>3641</v>
      </c>
      <c r="B3642" s="65">
        <v>14251</v>
      </c>
      <c r="C3642" s="66" t="s">
        <v>13527</v>
      </c>
      <c r="D3642" s="67">
        <v>20</v>
      </c>
      <c r="E3642" s="68" t="s">
        <v>10999</v>
      </c>
    </row>
    <row r="3643" spans="1:5" ht="15">
      <c r="A3643" s="64">
        <v>3642</v>
      </c>
      <c r="B3643" s="65">
        <v>15088</v>
      </c>
      <c r="C3643" s="66" t="s">
        <v>13528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13529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13530</v>
      </c>
      <c r="D3645" s="67">
        <v>23</v>
      </c>
      <c r="E3645" s="68" t="s">
        <v>13904</v>
      </c>
    </row>
    <row r="3646" spans="1:5" ht="15">
      <c r="A3646" s="64">
        <v>3645</v>
      </c>
      <c r="B3646" s="65">
        <v>15661</v>
      </c>
      <c r="C3646" s="66" t="s">
        <v>13531</v>
      </c>
      <c r="D3646" s="67">
        <v>24</v>
      </c>
      <c r="E3646" s="68" t="s">
        <v>10944</v>
      </c>
    </row>
    <row r="3647" spans="1:5" ht="15">
      <c r="A3647" s="64">
        <v>3646</v>
      </c>
      <c r="B3647" s="65">
        <v>16267</v>
      </c>
      <c r="C3647" s="66" t="s">
        <v>13532</v>
      </c>
      <c r="D3647" s="67">
        <v>25</v>
      </c>
      <c r="E3647" s="68" t="s">
        <v>10986</v>
      </c>
    </row>
    <row r="3648" spans="1:5" ht="15">
      <c r="A3648" s="64">
        <v>3647</v>
      </c>
      <c r="B3648" s="65">
        <v>16401</v>
      </c>
      <c r="C3648" s="66" t="s">
        <v>13533</v>
      </c>
      <c r="D3648" s="67">
        <v>26</v>
      </c>
      <c r="E3648" s="68" t="s">
        <v>10982</v>
      </c>
    </row>
    <row r="3649" spans="1:5" ht="15">
      <c r="A3649" s="64">
        <v>3648</v>
      </c>
      <c r="B3649" s="65">
        <v>16636</v>
      </c>
      <c r="C3649" s="66" t="s">
        <v>13534</v>
      </c>
      <c r="D3649" s="67">
        <v>27</v>
      </c>
      <c r="E3649" s="68" t="s">
        <v>10980</v>
      </c>
    </row>
    <row r="3650" spans="1:5" ht="15">
      <c r="A3650" s="64">
        <v>3649</v>
      </c>
      <c r="B3650" s="65">
        <v>17130</v>
      </c>
      <c r="C3650" s="70" t="s">
        <v>13535</v>
      </c>
      <c r="D3650" s="67">
        <v>28</v>
      </c>
      <c r="E3650" s="68" t="s">
        <v>10982</v>
      </c>
    </row>
    <row r="3651" spans="1:5" ht="15">
      <c r="A3651" s="64">
        <v>3650</v>
      </c>
      <c r="B3651" s="65">
        <v>17280</v>
      </c>
      <c r="C3651" s="70" t="s">
        <v>13536</v>
      </c>
      <c r="D3651" s="67">
        <v>29</v>
      </c>
      <c r="E3651" s="68" t="s">
        <v>10980</v>
      </c>
    </row>
    <row r="3652" spans="1:5" ht="15">
      <c r="A3652" s="64">
        <v>3651</v>
      </c>
      <c r="B3652" s="65">
        <v>18405</v>
      </c>
      <c r="C3652" s="66" t="s">
        <v>13537</v>
      </c>
      <c r="D3652" s="67">
        <v>30</v>
      </c>
      <c r="E3652" s="68" t="s">
        <v>10982</v>
      </c>
    </row>
    <row r="3653" spans="1:5" ht="15">
      <c r="A3653" s="64">
        <v>3652</v>
      </c>
      <c r="B3653" s="65">
        <v>18637</v>
      </c>
      <c r="C3653" s="66" t="s">
        <v>13538</v>
      </c>
      <c r="D3653" s="67">
        <v>31</v>
      </c>
      <c r="E3653" s="68" t="s">
        <v>10982</v>
      </c>
    </row>
    <row r="3654" spans="1:5" ht="15">
      <c r="A3654" s="64">
        <v>3653</v>
      </c>
      <c r="B3654" s="65">
        <v>19513</v>
      </c>
      <c r="C3654" s="66" t="s">
        <v>13539</v>
      </c>
      <c r="D3654" s="67">
        <v>32</v>
      </c>
      <c r="E3654" s="68" t="s">
        <v>10984</v>
      </c>
    </row>
    <row r="3655" spans="1:5" ht="15">
      <c r="A3655" s="64">
        <v>3654</v>
      </c>
      <c r="B3655" s="65">
        <v>10424</v>
      </c>
      <c r="C3655" s="66" t="s">
        <v>13540</v>
      </c>
      <c r="D3655" s="67">
        <v>1</v>
      </c>
      <c r="E3655" s="68" t="s">
        <v>10946</v>
      </c>
    </row>
    <row r="3656" spans="1:5" ht="15">
      <c r="A3656" s="64">
        <v>3655</v>
      </c>
      <c r="B3656" s="65">
        <v>10758</v>
      </c>
      <c r="C3656" s="66" t="s">
        <v>13541</v>
      </c>
      <c r="D3656" s="67">
        <v>2</v>
      </c>
      <c r="E3656" s="68" t="s">
        <v>12518</v>
      </c>
    </row>
    <row r="3657" spans="1:5" ht="15">
      <c r="A3657" s="64">
        <v>3656</v>
      </c>
      <c r="B3657" s="65">
        <v>10830</v>
      </c>
      <c r="C3657" s="66" t="s">
        <v>13542</v>
      </c>
      <c r="D3657" s="67">
        <v>3</v>
      </c>
      <c r="E3657" s="68" t="s">
        <v>10944</v>
      </c>
    </row>
    <row r="3658" spans="1:5" ht="15">
      <c r="A3658" s="64">
        <v>3657</v>
      </c>
      <c r="B3658" s="65">
        <v>10848</v>
      </c>
      <c r="C3658" s="66" t="s">
        <v>13543</v>
      </c>
      <c r="D3658" s="67">
        <v>4</v>
      </c>
      <c r="E3658" s="68" t="s">
        <v>12518</v>
      </c>
    </row>
    <row r="3659" spans="1:5" ht="15">
      <c r="A3659" s="64">
        <v>3658</v>
      </c>
      <c r="B3659" s="65">
        <v>11019</v>
      </c>
      <c r="C3659" s="66" t="s">
        <v>13544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13545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13546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13547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13548</v>
      </c>
      <c r="D3663" s="67">
        <v>9</v>
      </c>
      <c r="E3663" s="68" t="s">
        <v>10944</v>
      </c>
    </row>
    <row r="3664" spans="1:5" ht="15">
      <c r="A3664" s="64">
        <v>3663</v>
      </c>
      <c r="B3664" s="65">
        <v>11206</v>
      </c>
      <c r="C3664" s="66" t="s">
        <v>13549</v>
      </c>
      <c r="D3664" s="67">
        <v>10</v>
      </c>
      <c r="E3664" s="68" t="s">
        <v>10978</v>
      </c>
    </row>
    <row r="3665" spans="1:5" ht="15">
      <c r="A3665" s="64">
        <v>3664</v>
      </c>
      <c r="B3665" s="65">
        <v>12235</v>
      </c>
      <c r="C3665" s="66" t="s">
        <v>13550</v>
      </c>
      <c r="D3665" s="67">
        <v>11</v>
      </c>
      <c r="E3665" s="68" t="s">
        <v>10999</v>
      </c>
    </row>
    <row r="3666" spans="1:5" ht="15">
      <c r="A3666" s="64">
        <v>3665</v>
      </c>
      <c r="B3666" s="65">
        <v>12238</v>
      </c>
      <c r="C3666" s="66" t="s">
        <v>13551</v>
      </c>
      <c r="D3666" s="67">
        <v>12</v>
      </c>
      <c r="E3666" s="68" t="s">
        <v>10999</v>
      </c>
    </row>
    <row r="3667" spans="1:5" ht="15">
      <c r="A3667" s="64">
        <v>3666</v>
      </c>
      <c r="B3667" s="65">
        <v>12327</v>
      </c>
      <c r="C3667" s="66" t="s">
        <v>12113</v>
      </c>
      <c r="D3667" s="67">
        <v>13</v>
      </c>
      <c r="E3667" s="68" t="s">
        <v>10986</v>
      </c>
    </row>
    <row r="3668" spans="1:5" ht="15">
      <c r="A3668" s="64">
        <v>3667</v>
      </c>
      <c r="B3668" s="65">
        <v>12338</v>
      </c>
      <c r="C3668" s="66" t="s">
        <v>12114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12115</v>
      </c>
      <c r="D3669" s="67">
        <v>15</v>
      </c>
      <c r="E3669" s="68" t="s">
        <v>15131</v>
      </c>
    </row>
    <row r="3670" spans="1:5" ht="15">
      <c r="A3670" s="64">
        <v>3669</v>
      </c>
      <c r="B3670" s="65">
        <v>12372</v>
      </c>
      <c r="C3670" s="66" t="s">
        <v>12116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12117</v>
      </c>
      <c r="D3671" s="67">
        <v>17</v>
      </c>
      <c r="E3671" s="68" t="s">
        <v>10976</v>
      </c>
    </row>
    <row r="3672" spans="1:5" ht="15">
      <c r="A3672" s="64">
        <v>3671</v>
      </c>
      <c r="B3672" s="65">
        <v>12447</v>
      </c>
      <c r="C3672" s="66" t="s">
        <v>12118</v>
      </c>
      <c r="D3672" s="67">
        <v>18</v>
      </c>
      <c r="E3672" s="68" t="s">
        <v>13908</v>
      </c>
    </row>
    <row r="3673" spans="1:5" ht="15">
      <c r="A3673" s="64">
        <v>3672</v>
      </c>
      <c r="B3673" s="65">
        <v>13068</v>
      </c>
      <c r="C3673" s="66" t="s">
        <v>12119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12120</v>
      </c>
      <c r="D3674" s="67">
        <v>20</v>
      </c>
      <c r="E3674" s="68" t="s">
        <v>13904</v>
      </c>
    </row>
    <row r="3675" spans="1:5" ht="15">
      <c r="A3675" s="64">
        <v>3674</v>
      </c>
      <c r="B3675" s="65">
        <v>14426</v>
      </c>
      <c r="C3675" s="66" t="s">
        <v>12121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12122</v>
      </c>
      <c r="D3676" s="67">
        <v>22</v>
      </c>
      <c r="E3676" s="68" t="s">
        <v>12518</v>
      </c>
    </row>
    <row r="3677" spans="1:5" ht="15">
      <c r="A3677" s="64">
        <v>3676</v>
      </c>
      <c r="B3677" s="65">
        <v>15269</v>
      </c>
      <c r="C3677" s="66" t="s">
        <v>12123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12124</v>
      </c>
      <c r="D3678" s="67">
        <v>24</v>
      </c>
      <c r="E3678" s="68" t="s">
        <v>10984</v>
      </c>
    </row>
    <row r="3679" spans="1:5" ht="15">
      <c r="A3679" s="64">
        <v>3678</v>
      </c>
      <c r="B3679" s="65">
        <v>15315</v>
      </c>
      <c r="C3679" s="66" t="s">
        <v>12125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12126</v>
      </c>
      <c r="D3680" s="67">
        <v>26</v>
      </c>
      <c r="E3680" s="68" t="s">
        <v>10999</v>
      </c>
    </row>
    <row r="3681" spans="1:5" ht="15">
      <c r="A3681" s="64">
        <v>3680</v>
      </c>
      <c r="B3681" s="65">
        <v>15464</v>
      </c>
      <c r="C3681" s="66" t="s">
        <v>12127</v>
      </c>
      <c r="D3681" s="67">
        <v>27</v>
      </c>
      <c r="E3681" s="68" t="s">
        <v>12518</v>
      </c>
    </row>
    <row r="3682" spans="1:5" ht="15">
      <c r="A3682" s="64">
        <v>3681</v>
      </c>
      <c r="B3682" s="65">
        <v>15465</v>
      </c>
      <c r="C3682" s="66" t="s">
        <v>12128</v>
      </c>
      <c r="D3682" s="67">
        <v>28</v>
      </c>
      <c r="E3682" s="68" t="s">
        <v>10980</v>
      </c>
    </row>
    <row r="3683" spans="1:5" ht="15">
      <c r="A3683" s="64">
        <v>3682</v>
      </c>
      <c r="B3683" s="65">
        <v>15493</v>
      </c>
      <c r="C3683" s="66" t="s">
        <v>12129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12130</v>
      </c>
      <c r="D3684" s="67">
        <v>30</v>
      </c>
      <c r="E3684" s="68" t="s">
        <v>10991</v>
      </c>
    </row>
    <row r="3685" spans="1:5" ht="15">
      <c r="A3685" s="64">
        <v>3684</v>
      </c>
      <c r="B3685" s="65">
        <v>17284</v>
      </c>
      <c r="C3685" s="66" t="s">
        <v>12131</v>
      </c>
      <c r="D3685" s="67">
        <v>31</v>
      </c>
      <c r="E3685" s="68" t="s">
        <v>12518</v>
      </c>
    </row>
    <row r="3686" spans="1:5" ht="15">
      <c r="A3686" s="64">
        <v>3685</v>
      </c>
      <c r="B3686" s="65">
        <v>17455</v>
      </c>
      <c r="C3686" s="66" t="s">
        <v>12132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12133</v>
      </c>
      <c r="D3687" s="67">
        <v>33</v>
      </c>
      <c r="E3687" s="68" t="s">
        <v>13904</v>
      </c>
    </row>
    <row r="3688" spans="1:5" ht="15">
      <c r="A3688" s="64">
        <v>3687</v>
      </c>
      <c r="B3688" s="65">
        <v>17776</v>
      </c>
      <c r="C3688" s="66" t="s">
        <v>12134</v>
      </c>
      <c r="D3688" s="67">
        <v>34</v>
      </c>
      <c r="E3688" s="68" t="s">
        <v>15128</v>
      </c>
    </row>
    <row r="3689" spans="1:5" ht="15">
      <c r="A3689" s="64">
        <v>3688</v>
      </c>
      <c r="B3689" s="65">
        <v>17811</v>
      </c>
      <c r="C3689" s="66" t="s">
        <v>12135</v>
      </c>
      <c r="D3689" s="67">
        <v>35</v>
      </c>
      <c r="E3689" s="68" t="s">
        <v>10980</v>
      </c>
    </row>
    <row r="3690" spans="1:5" ht="15">
      <c r="A3690" s="64">
        <v>3689</v>
      </c>
      <c r="B3690" s="65">
        <v>17920</v>
      </c>
      <c r="C3690" s="66" t="s">
        <v>12136</v>
      </c>
      <c r="D3690" s="67">
        <v>36</v>
      </c>
      <c r="E3690" s="68" t="s">
        <v>10980</v>
      </c>
    </row>
    <row r="3691" spans="1:5" ht="15">
      <c r="A3691" s="64">
        <v>3690</v>
      </c>
      <c r="B3691" s="65">
        <v>18322</v>
      </c>
      <c r="C3691" s="70" t="s">
        <v>13880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13881</v>
      </c>
      <c r="D3692" s="67">
        <v>38</v>
      </c>
      <c r="E3692" s="68" t="s">
        <v>10986</v>
      </c>
    </row>
    <row r="3693" spans="1:5" ht="15">
      <c r="A3693" s="64">
        <v>3692</v>
      </c>
      <c r="B3693" s="65">
        <v>18700</v>
      </c>
      <c r="C3693" s="66" t="s">
        <v>15743</v>
      </c>
      <c r="D3693" s="67">
        <v>39</v>
      </c>
      <c r="E3693" s="68" t="s">
        <v>15744</v>
      </c>
    </row>
    <row r="3694" spans="1:5" ht="15">
      <c r="A3694" s="64">
        <v>3693</v>
      </c>
      <c r="B3694" s="65">
        <v>18735</v>
      </c>
      <c r="C3694" s="66" t="s">
        <v>15745</v>
      </c>
      <c r="D3694" s="67">
        <v>40</v>
      </c>
      <c r="E3694" s="68" t="s">
        <v>10946</v>
      </c>
    </row>
    <row r="3695" spans="1:5" ht="15">
      <c r="A3695" s="64">
        <v>3694</v>
      </c>
      <c r="B3695" s="65">
        <v>19243</v>
      </c>
      <c r="C3695" s="66" t="s">
        <v>15746</v>
      </c>
      <c r="D3695" s="67">
        <v>41</v>
      </c>
      <c r="E3695" s="68" t="s">
        <v>12461</v>
      </c>
    </row>
    <row r="3696" spans="1:5" ht="15">
      <c r="A3696" s="64">
        <v>3695</v>
      </c>
      <c r="B3696" s="65">
        <v>10170</v>
      </c>
      <c r="C3696" s="66" t="s">
        <v>15747</v>
      </c>
      <c r="D3696" s="67">
        <v>42</v>
      </c>
      <c r="E3696" s="68" t="s">
        <v>12518</v>
      </c>
    </row>
    <row r="3697" spans="1:5" ht="15">
      <c r="A3697" s="64">
        <v>3696</v>
      </c>
      <c r="B3697" s="65">
        <v>10782</v>
      </c>
      <c r="C3697" s="66" t="s">
        <v>15748</v>
      </c>
      <c r="D3697" s="67">
        <v>43</v>
      </c>
      <c r="E3697" s="68" t="s">
        <v>10946</v>
      </c>
    </row>
    <row r="3698" spans="1:5" ht="15">
      <c r="A3698" s="64">
        <v>3697</v>
      </c>
      <c r="B3698" s="65">
        <v>10794</v>
      </c>
      <c r="C3698" s="66" t="s">
        <v>15749</v>
      </c>
      <c r="D3698" s="67">
        <v>44</v>
      </c>
      <c r="E3698" s="68" t="s">
        <v>12101</v>
      </c>
    </row>
    <row r="3699" spans="1:5" ht="15">
      <c r="A3699" s="64">
        <v>3698</v>
      </c>
      <c r="B3699" s="65">
        <v>10810</v>
      </c>
      <c r="C3699" s="66" t="s">
        <v>15750</v>
      </c>
      <c r="D3699" s="67">
        <v>45</v>
      </c>
      <c r="E3699" s="68" t="s">
        <v>12518</v>
      </c>
    </row>
    <row r="3700" spans="1:5" ht="15">
      <c r="A3700" s="64">
        <v>3699</v>
      </c>
      <c r="B3700" s="65">
        <v>10844</v>
      </c>
      <c r="C3700" s="66" t="s">
        <v>15751</v>
      </c>
      <c r="D3700" s="67">
        <v>46</v>
      </c>
      <c r="E3700" s="68" t="s">
        <v>12461</v>
      </c>
    </row>
    <row r="3701" spans="1:5" ht="15">
      <c r="A3701" s="64">
        <v>3700</v>
      </c>
      <c r="B3701" s="65">
        <v>10961</v>
      </c>
      <c r="C3701" s="66" t="s">
        <v>14857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14858</v>
      </c>
      <c r="D3702" s="67">
        <v>48</v>
      </c>
      <c r="E3702" s="68" t="s">
        <v>12518</v>
      </c>
    </row>
    <row r="3703" spans="1:5" ht="15">
      <c r="A3703" s="64">
        <v>3702</v>
      </c>
      <c r="B3703" s="65">
        <v>11002</v>
      </c>
      <c r="C3703" s="70" t="s">
        <v>14859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14860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16813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16814</v>
      </c>
      <c r="D3706" s="67">
        <v>52</v>
      </c>
      <c r="E3706" s="68" t="s">
        <v>12518</v>
      </c>
    </row>
    <row r="3707" spans="1:5" ht="15">
      <c r="A3707" s="64">
        <v>3706</v>
      </c>
      <c r="B3707" s="65">
        <v>16829</v>
      </c>
      <c r="C3707" s="66" t="s">
        <v>16815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16816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15608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15609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15610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15611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15612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15613</v>
      </c>
      <c r="D3714" s="67">
        <v>60</v>
      </c>
      <c r="E3714" s="68" t="s">
        <v>13904</v>
      </c>
    </row>
    <row r="3715" spans="1:5" ht="15">
      <c r="A3715" s="64">
        <v>3714</v>
      </c>
      <c r="B3715" s="65">
        <v>10923</v>
      </c>
      <c r="C3715" s="66" t="s">
        <v>15614</v>
      </c>
      <c r="D3715" s="67">
        <v>61</v>
      </c>
      <c r="E3715" s="68" t="s">
        <v>10986</v>
      </c>
    </row>
    <row r="3716" spans="1:5" ht="15">
      <c r="A3716" s="64">
        <v>3715</v>
      </c>
      <c r="B3716" s="65">
        <v>12315</v>
      </c>
      <c r="C3716" s="66" t="s">
        <v>15615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15616</v>
      </c>
      <c r="D3717" s="67">
        <v>63</v>
      </c>
      <c r="E3717" s="68" t="s">
        <v>10986</v>
      </c>
    </row>
    <row r="3718" spans="1:5" ht="15">
      <c r="A3718" s="64">
        <v>3717</v>
      </c>
      <c r="B3718" s="65">
        <v>12397</v>
      </c>
      <c r="C3718" s="66" t="s">
        <v>15617</v>
      </c>
      <c r="D3718" s="67">
        <v>64</v>
      </c>
      <c r="E3718" s="68" t="s">
        <v>10986</v>
      </c>
    </row>
    <row r="3719" spans="1:5" ht="15">
      <c r="A3719" s="64">
        <v>3718</v>
      </c>
      <c r="B3719" s="65">
        <v>13982</v>
      </c>
      <c r="C3719" s="66" t="s">
        <v>15618</v>
      </c>
      <c r="D3719" s="67">
        <v>65</v>
      </c>
      <c r="E3719" s="68" t="s">
        <v>12518</v>
      </c>
    </row>
    <row r="3720" spans="1:5" ht="15">
      <c r="A3720" s="64">
        <v>3719</v>
      </c>
      <c r="B3720" s="65">
        <v>14427</v>
      </c>
      <c r="C3720" s="66" t="s">
        <v>15619</v>
      </c>
      <c r="D3720" s="67">
        <v>66</v>
      </c>
      <c r="E3720" s="68" t="s">
        <v>10986</v>
      </c>
    </row>
    <row r="3721" spans="1:5" ht="15">
      <c r="A3721" s="64">
        <v>3720</v>
      </c>
      <c r="B3721" s="65">
        <v>14429</v>
      </c>
      <c r="C3721" s="66" t="s">
        <v>15620</v>
      </c>
      <c r="D3721" s="67">
        <v>67</v>
      </c>
      <c r="E3721" s="68" t="s">
        <v>10986</v>
      </c>
    </row>
    <row r="3722" spans="1:5" ht="15">
      <c r="A3722" s="64">
        <v>3721</v>
      </c>
      <c r="B3722" s="65">
        <v>15143</v>
      </c>
      <c r="C3722" s="66" t="s">
        <v>15621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15622</v>
      </c>
      <c r="D3723" s="67">
        <v>69</v>
      </c>
      <c r="E3723" s="68" t="s">
        <v>10980</v>
      </c>
    </row>
    <row r="3724" spans="1:5" ht="15">
      <c r="A3724" s="64">
        <v>3723</v>
      </c>
      <c r="B3724" s="65">
        <v>15335</v>
      </c>
      <c r="C3724" s="66" t="s">
        <v>15623</v>
      </c>
      <c r="D3724" s="67">
        <v>70</v>
      </c>
      <c r="E3724" s="68" t="s">
        <v>10999</v>
      </c>
    </row>
    <row r="3725" spans="1:5" ht="15">
      <c r="A3725" s="64">
        <v>3724</v>
      </c>
      <c r="B3725" s="65">
        <v>15667</v>
      </c>
      <c r="C3725" s="66" t="s">
        <v>15624</v>
      </c>
      <c r="D3725" s="67">
        <v>71</v>
      </c>
      <c r="E3725" s="68" t="s">
        <v>10986</v>
      </c>
    </row>
    <row r="3726" spans="1:5" ht="15">
      <c r="A3726" s="64">
        <v>3725</v>
      </c>
      <c r="B3726" s="65">
        <v>17180</v>
      </c>
      <c r="C3726" s="66" t="s">
        <v>15625</v>
      </c>
      <c r="D3726" s="67">
        <v>72</v>
      </c>
      <c r="E3726" s="68" t="s">
        <v>12041</v>
      </c>
    </row>
    <row r="3727" spans="1:5" ht="15">
      <c r="A3727" s="64">
        <v>3726</v>
      </c>
      <c r="B3727" s="65">
        <v>17266</v>
      </c>
      <c r="C3727" s="66" t="s">
        <v>15626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15627</v>
      </c>
      <c r="D3728" s="67">
        <v>74</v>
      </c>
      <c r="E3728" s="68" t="s">
        <v>12461</v>
      </c>
    </row>
    <row r="3729" spans="1:5" ht="15">
      <c r="A3729" s="64">
        <v>3728</v>
      </c>
      <c r="B3729" s="65">
        <v>17300</v>
      </c>
      <c r="C3729" s="66" t="s">
        <v>15752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15753</v>
      </c>
      <c r="D3730" s="67">
        <v>76</v>
      </c>
      <c r="E3730" s="68" t="s">
        <v>12461</v>
      </c>
    </row>
    <row r="3731" spans="1:5" ht="15">
      <c r="A3731" s="64">
        <v>3730</v>
      </c>
      <c r="B3731" s="65">
        <v>18702</v>
      </c>
      <c r="C3731" s="66" t="s">
        <v>15754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15755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15756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15757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15768</v>
      </c>
      <c r="D3735" s="67">
        <v>81</v>
      </c>
      <c r="E3735" s="68" t="s">
        <v>10986</v>
      </c>
    </row>
    <row r="3736" spans="1:5" ht="15">
      <c r="A3736" s="64">
        <v>3735</v>
      </c>
      <c r="B3736" s="65">
        <v>10369</v>
      </c>
      <c r="C3736" s="66" t="s">
        <v>15769</v>
      </c>
      <c r="D3736" s="67">
        <v>82</v>
      </c>
      <c r="E3736" s="68" t="s">
        <v>10984</v>
      </c>
    </row>
    <row r="3737" spans="1:5" ht="15">
      <c r="A3737" s="64">
        <v>3736</v>
      </c>
      <c r="B3737" s="65">
        <v>10482</v>
      </c>
      <c r="C3737" s="66" t="s">
        <v>15770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15771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15772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15773</v>
      </c>
      <c r="D3740" s="67">
        <v>86</v>
      </c>
      <c r="E3740" s="68" t="s">
        <v>10986</v>
      </c>
    </row>
    <row r="3741" spans="1:5" ht="15">
      <c r="A3741" s="64">
        <v>3740</v>
      </c>
      <c r="B3741" s="65">
        <v>10814</v>
      </c>
      <c r="C3741" s="66" t="s">
        <v>15774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15775</v>
      </c>
      <c r="D3742" s="67">
        <v>88</v>
      </c>
      <c r="E3742" s="68" t="s">
        <v>10986</v>
      </c>
    </row>
    <row r="3743" spans="1:5" ht="15">
      <c r="A3743" s="64">
        <v>3742</v>
      </c>
      <c r="B3743" s="65">
        <v>10857</v>
      </c>
      <c r="C3743" s="66" t="s">
        <v>15776</v>
      </c>
      <c r="D3743" s="67">
        <v>89</v>
      </c>
      <c r="E3743" s="68" t="s">
        <v>15128</v>
      </c>
    </row>
    <row r="3744" spans="1:5" ht="15">
      <c r="A3744" s="64">
        <v>3743</v>
      </c>
      <c r="B3744" s="65">
        <v>10863</v>
      </c>
      <c r="C3744" s="66" t="s">
        <v>15777</v>
      </c>
      <c r="D3744" s="67">
        <v>90</v>
      </c>
      <c r="E3744" s="68" t="s">
        <v>12041</v>
      </c>
    </row>
    <row r="3745" spans="1:5" ht="15">
      <c r="A3745" s="64">
        <v>3744</v>
      </c>
      <c r="B3745" s="65">
        <v>11286</v>
      </c>
      <c r="C3745" s="66" t="s">
        <v>15778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15779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15780</v>
      </c>
      <c r="D3747" s="67">
        <v>93</v>
      </c>
      <c r="E3747" s="68" t="s">
        <v>10984</v>
      </c>
    </row>
    <row r="3748" spans="1:5" ht="15">
      <c r="A3748" s="64">
        <v>3747</v>
      </c>
      <c r="B3748" s="65">
        <v>11680</v>
      </c>
      <c r="C3748" s="66" t="s">
        <v>15781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15782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16068</v>
      </c>
      <c r="D3750" s="67">
        <v>96</v>
      </c>
      <c r="E3750" s="68" t="s">
        <v>10986</v>
      </c>
    </row>
    <row r="3751" spans="1:5" ht="15">
      <c r="A3751" s="64">
        <v>3750</v>
      </c>
      <c r="B3751" s="65">
        <v>12431</v>
      </c>
      <c r="C3751" s="66" t="s">
        <v>16069</v>
      </c>
      <c r="D3751" s="67">
        <v>97</v>
      </c>
      <c r="E3751" s="68" t="s">
        <v>10986</v>
      </c>
    </row>
    <row r="3752" spans="1:5" ht="15">
      <c r="A3752" s="64">
        <v>3751</v>
      </c>
      <c r="B3752" s="65">
        <v>12450</v>
      </c>
      <c r="C3752" s="66" t="s">
        <v>16070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16071</v>
      </c>
      <c r="D3753" s="67">
        <v>99</v>
      </c>
      <c r="E3753" s="68" t="s">
        <v>15128</v>
      </c>
    </row>
    <row r="3754" spans="1:5" ht="15">
      <c r="A3754" s="64">
        <v>3753</v>
      </c>
      <c r="B3754" s="65">
        <v>13125</v>
      </c>
      <c r="C3754" s="66" t="s">
        <v>16072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16073</v>
      </c>
      <c r="D3755" s="67">
        <v>101</v>
      </c>
      <c r="E3755" s="68" t="s">
        <v>10980</v>
      </c>
    </row>
    <row r="3756" spans="1:5" ht="15">
      <c r="A3756" s="64">
        <v>3755</v>
      </c>
      <c r="B3756" s="65">
        <v>13467</v>
      </c>
      <c r="C3756" s="70" t="s">
        <v>16074</v>
      </c>
      <c r="D3756" s="67">
        <v>102</v>
      </c>
      <c r="E3756" s="68" t="s">
        <v>10991</v>
      </c>
    </row>
    <row r="3757" spans="1:5" ht="15">
      <c r="A3757" s="64">
        <v>3756</v>
      </c>
      <c r="B3757" s="65">
        <v>13475</v>
      </c>
      <c r="C3757" s="66" t="s">
        <v>16075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16076</v>
      </c>
      <c r="D3758" s="67">
        <v>104</v>
      </c>
      <c r="E3758" s="68" t="s">
        <v>10991</v>
      </c>
    </row>
    <row r="3759" spans="1:5" ht="15">
      <c r="A3759" s="64">
        <v>3758</v>
      </c>
      <c r="B3759" s="65">
        <v>13602</v>
      </c>
      <c r="C3759" s="70" t="s">
        <v>16077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16078</v>
      </c>
      <c r="D3760" s="67">
        <v>106</v>
      </c>
      <c r="E3760" s="68" t="s">
        <v>10984</v>
      </c>
    </row>
    <row r="3761" spans="1:5" ht="15">
      <c r="A3761" s="64">
        <v>3760</v>
      </c>
      <c r="B3761" s="65">
        <v>15466</v>
      </c>
      <c r="C3761" s="66" t="s">
        <v>16079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16080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16081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16082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16083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16084</v>
      </c>
      <c r="D3766" s="67">
        <v>112</v>
      </c>
      <c r="E3766" s="68" t="s">
        <v>15128</v>
      </c>
    </row>
    <row r="3767" spans="1:5" ht="15">
      <c r="A3767" s="64">
        <v>3766</v>
      </c>
      <c r="B3767" s="65">
        <v>15683</v>
      </c>
      <c r="C3767" s="66" t="s">
        <v>16085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16086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16087</v>
      </c>
      <c r="D3769" s="67">
        <v>115</v>
      </c>
      <c r="E3769" s="68" t="s">
        <v>15128</v>
      </c>
    </row>
    <row r="3770" spans="1:5" ht="15">
      <c r="A3770" s="64">
        <v>3769</v>
      </c>
      <c r="B3770" s="65">
        <v>17114</v>
      </c>
      <c r="C3770" s="66" t="s">
        <v>16088</v>
      </c>
      <c r="D3770" s="67">
        <v>116</v>
      </c>
      <c r="E3770" s="68" t="s">
        <v>10986</v>
      </c>
    </row>
    <row r="3771" spans="1:5" ht="15">
      <c r="A3771" s="64">
        <v>3770</v>
      </c>
      <c r="B3771" s="65">
        <v>19067</v>
      </c>
      <c r="C3771" s="66" t="s">
        <v>16089</v>
      </c>
      <c r="D3771" s="67">
        <v>117</v>
      </c>
      <c r="E3771" s="68" t="s">
        <v>10980</v>
      </c>
    </row>
    <row r="3772" spans="1:5" ht="15">
      <c r="A3772" s="64">
        <v>3771</v>
      </c>
      <c r="B3772" s="65">
        <v>19068</v>
      </c>
      <c r="C3772" s="70" t="s">
        <v>16090</v>
      </c>
      <c r="D3772" s="67">
        <v>118</v>
      </c>
      <c r="E3772" s="68" t="s">
        <v>10991</v>
      </c>
    </row>
    <row r="3773" spans="1:5" ht="15">
      <c r="A3773" s="64">
        <v>3772</v>
      </c>
      <c r="B3773" s="65">
        <v>19070</v>
      </c>
      <c r="C3773" s="70" t="s">
        <v>16091</v>
      </c>
      <c r="D3773" s="67">
        <v>119</v>
      </c>
      <c r="E3773" s="68" t="s">
        <v>10991</v>
      </c>
    </row>
    <row r="3774" spans="1:5" ht="15">
      <c r="A3774" s="64">
        <v>3773</v>
      </c>
      <c r="B3774" s="65">
        <v>19072</v>
      </c>
      <c r="C3774" s="66" t="s">
        <v>16092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16093</v>
      </c>
      <c r="D3775" s="67">
        <v>121</v>
      </c>
      <c r="E3775" s="68" t="s">
        <v>10986</v>
      </c>
    </row>
    <row r="3776" spans="1:5" ht="15">
      <c r="A3776" s="64">
        <v>3775</v>
      </c>
      <c r="B3776" s="65">
        <v>19435</v>
      </c>
      <c r="C3776" s="66" t="s">
        <v>16094</v>
      </c>
      <c r="D3776" s="67">
        <v>122</v>
      </c>
      <c r="E3776" s="68" t="s">
        <v>10984</v>
      </c>
    </row>
    <row r="3777" spans="1:5" ht="15">
      <c r="A3777" s="64">
        <v>3776</v>
      </c>
      <c r="B3777" s="65">
        <v>19489</v>
      </c>
      <c r="C3777" s="66" t="s">
        <v>16095</v>
      </c>
      <c r="D3777" s="67">
        <v>123</v>
      </c>
      <c r="E3777" s="68" t="s">
        <v>15128</v>
      </c>
    </row>
    <row r="3778" spans="1:5" ht="15">
      <c r="A3778" s="64">
        <v>3777</v>
      </c>
      <c r="B3778" s="65">
        <v>10581</v>
      </c>
      <c r="C3778" s="66" t="s">
        <v>16096</v>
      </c>
      <c r="D3778" s="67">
        <v>1</v>
      </c>
      <c r="E3778" s="68" t="s">
        <v>10980</v>
      </c>
    </row>
    <row r="3779" spans="1:5" ht="15">
      <c r="A3779" s="64">
        <v>3778</v>
      </c>
      <c r="B3779" s="65">
        <v>12380</v>
      </c>
      <c r="C3779" s="66" t="s">
        <v>16097</v>
      </c>
      <c r="D3779" s="67">
        <v>2</v>
      </c>
      <c r="E3779" s="68" t="s">
        <v>10976</v>
      </c>
    </row>
    <row r="3780" spans="1:5" ht="15">
      <c r="A3780" s="64">
        <v>3779</v>
      </c>
      <c r="B3780" s="65">
        <v>13233</v>
      </c>
      <c r="C3780" s="66" t="s">
        <v>16098</v>
      </c>
      <c r="D3780" s="67">
        <v>3</v>
      </c>
      <c r="E3780" s="68" t="s">
        <v>10976</v>
      </c>
    </row>
    <row r="3781" spans="1:5" ht="15">
      <c r="A3781" s="64">
        <v>3780</v>
      </c>
      <c r="B3781" s="65">
        <v>13458</v>
      </c>
      <c r="C3781" s="66" t="s">
        <v>16099</v>
      </c>
      <c r="D3781" s="67">
        <v>4</v>
      </c>
      <c r="E3781" s="68" t="s">
        <v>10999</v>
      </c>
    </row>
    <row r="3782" spans="1:5" ht="15">
      <c r="A3782" s="64">
        <v>3781</v>
      </c>
      <c r="B3782" s="65">
        <v>13838</v>
      </c>
      <c r="C3782" s="66" t="s">
        <v>16100</v>
      </c>
      <c r="D3782" s="67">
        <v>5</v>
      </c>
      <c r="E3782" s="68" t="s">
        <v>15128</v>
      </c>
    </row>
    <row r="3783" spans="1:5" ht="15">
      <c r="A3783" s="64">
        <v>3782</v>
      </c>
      <c r="B3783" s="65">
        <v>14164</v>
      </c>
      <c r="C3783" s="66" t="s">
        <v>16101</v>
      </c>
      <c r="D3783" s="67">
        <v>6</v>
      </c>
      <c r="E3783" s="68" t="s">
        <v>10986</v>
      </c>
    </row>
    <row r="3784" spans="1:5" ht="15">
      <c r="A3784" s="64">
        <v>3783</v>
      </c>
      <c r="B3784" s="65">
        <v>15313</v>
      </c>
      <c r="C3784" s="66" t="s">
        <v>16102</v>
      </c>
      <c r="D3784" s="67">
        <v>7</v>
      </c>
      <c r="E3784" s="68" t="s">
        <v>10978</v>
      </c>
    </row>
    <row r="3785" spans="1:5" ht="15">
      <c r="A3785" s="64">
        <v>3784</v>
      </c>
      <c r="B3785" s="65">
        <v>15341</v>
      </c>
      <c r="C3785" s="66" t="s">
        <v>17228</v>
      </c>
      <c r="D3785" s="67">
        <v>8</v>
      </c>
      <c r="E3785" s="68" t="s">
        <v>13908</v>
      </c>
    </row>
    <row r="3786" spans="1:5" ht="15">
      <c r="A3786" s="64">
        <v>3785</v>
      </c>
      <c r="B3786" s="65">
        <v>15639</v>
      </c>
      <c r="C3786" s="66" t="s">
        <v>17229</v>
      </c>
      <c r="D3786" s="67">
        <v>9</v>
      </c>
      <c r="E3786" s="68" t="s">
        <v>10946</v>
      </c>
    </row>
    <row r="3787" spans="1:5" ht="15">
      <c r="A3787" s="64">
        <v>3786</v>
      </c>
      <c r="B3787" s="65">
        <v>16010</v>
      </c>
      <c r="C3787" s="66" t="s">
        <v>17230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17231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17232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18072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18073</v>
      </c>
      <c r="D3791" s="67">
        <v>14</v>
      </c>
      <c r="E3791" s="68" t="s">
        <v>10986</v>
      </c>
    </row>
    <row r="3792" spans="1:5" ht="15">
      <c r="A3792" s="64">
        <v>3791</v>
      </c>
      <c r="B3792" s="65">
        <v>18095</v>
      </c>
      <c r="C3792" s="66" t="s">
        <v>18074</v>
      </c>
      <c r="D3792" s="67">
        <v>15</v>
      </c>
      <c r="E3792" s="68" t="s">
        <v>10976</v>
      </c>
    </row>
    <row r="3793" spans="1:5" ht="15">
      <c r="A3793" s="64">
        <v>3792</v>
      </c>
      <c r="B3793" s="65">
        <v>18097</v>
      </c>
      <c r="C3793" s="66" t="s">
        <v>18075</v>
      </c>
      <c r="D3793" s="67">
        <v>16</v>
      </c>
      <c r="E3793" s="68" t="s">
        <v>10341</v>
      </c>
    </row>
    <row r="3794" spans="1:5" ht="15">
      <c r="A3794" s="64">
        <v>3793</v>
      </c>
      <c r="B3794" s="65">
        <v>10329</v>
      </c>
      <c r="C3794" s="66" t="s">
        <v>18076</v>
      </c>
      <c r="D3794" s="67">
        <v>1</v>
      </c>
      <c r="E3794" s="68" t="s">
        <v>15128</v>
      </c>
    </row>
    <row r="3795" spans="1:5" ht="15">
      <c r="A3795" s="64">
        <v>3794</v>
      </c>
      <c r="B3795" s="65">
        <v>10889</v>
      </c>
      <c r="C3795" s="66" t="s">
        <v>18077</v>
      </c>
      <c r="D3795" s="67">
        <v>2</v>
      </c>
      <c r="E3795" s="68" t="s">
        <v>12518</v>
      </c>
    </row>
    <row r="3796" spans="1:5" ht="15">
      <c r="A3796" s="64">
        <v>3795</v>
      </c>
      <c r="B3796" s="65">
        <v>11792</v>
      </c>
      <c r="C3796" s="66" t="s">
        <v>18078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18079</v>
      </c>
      <c r="D3797" s="67">
        <v>4</v>
      </c>
      <c r="E3797" s="68" t="s">
        <v>10982</v>
      </c>
    </row>
    <row r="3798" spans="1:5" ht="15">
      <c r="A3798" s="64">
        <v>3797</v>
      </c>
      <c r="B3798" s="65">
        <v>15321</v>
      </c>
      <c r="C3798" s="66" t="s">
        <v>18080</v>
      </c>
      <c r="D3798" s="67">
        <v>5</v>
      </c>
      <c r="E3798" s="68" t="s">
        <v>10980</v>
      </c>
    </row>
    <row r="3799" spans="1:5" ht="15">
      <c r="A3799" s="64">
        <v>3798</v>
      </c>
      <c r="B3799" s="65">
        <v>15353</v>
      </c>
      <c r="C3799" s="66" t="s">
        <v>18081</v>
      </c>
      <c r="D3799" s="67">
        <v>6</v>
      </c>
      <c r="E3799" s="68" t="s">
        <v>10976</v>
      </c>
    </row>
    <row r="3800" spans="1:5" ht="15">
      <c r="A3800" s="64">
        <v>3799</v>
      </c>
      <c r="B3800" s="65">
        <v>17233</v>
      </c>
      <c r="C3800" s="66" t="s">
        <v>17234</v>
      </c>
      <c r="D3800" s="67">
        <v>7</v>
      </c>
      <c r="E3800" s="68" t="s">
        <v>10980</v>
      </c>
    </row>
    <row r="3801" spans="1:5" ht="15">
      <c r="A3801" s="64">
        <v>3800</v>
      </c>
      <c r="B3801" s="65">
        <v>18019</v>
      </c>
      <c r="C3801" s="66" t="s">
        <v>17235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17236</v>
      </c>
      <c r="D3802" s="67">
        <v>9</v>
      </c>
      <c r="E3802" s="68" t="s">
        <v>10946</v>
      </c>
    </row>
    <row r="3803" spans="1:5" ht="15">
      <c r="A3803" s="64">
        <v>3802</v>
      </c>
      <c r="B3803" s="65">
        <v>11818</v>
      </c>
      <c r="C3803" s="66" t="s">
        <v>17237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17238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17239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17240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17241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17242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13489</v>
      </c>
      <c r="D3809" s="67">
        <v>16</v>
      </c>
      <c r="E3809" s="68" t="s">
        <v>10984</v>
      </c>
    </row>
    <row r="3810" spans="1:5" ht="15">
      <c r="A3810" s="64">
        <v>3809</v>
      </c>
      <c r="B3810" s="65">
        <v>10903</v>
      </c>
      <c r="C3810" s="66" t="s">
        <v>13490</v>
      </c>
      <c r="D3810" s="67">
        <v>17</v>
      </c>
      <c r="E3810" s="68" t="s">
        <v>10944</v>
      </c>
    </row>
    <row r="3811" spans="1:5" ht="15">
      <c r="A3811" s="64">
        <v>3810</v>
      </c>
      <c r="B3811" s="65">
        <v>13239</v>
      </c>
      <c r="C3811" s="66" t="s">
        <v>13491</v>
      </c>
      <c r="D3811" s="67">
        <v>18</v>
      </c>
      <c r="E3811" s="68" t="s">
        <v>12518</v>
      </c>
    </row>
    <row r="3812" spans="1:5" ht="15">
      <c r="A3812" s="64">
        <v>3811</v>
      </c>
      <c r="B3812" s="65">
        <v>18625</v>
      </c>
      <c r="C3812" s="66" t="s">
        <v>13492</v>
      </c>
      <c r="D3812" s="67">
        <v>19</v>
      </c>
      <c r="E3812" s="68" t="s">
        <v>10944</v>
      </c>
    </row>
    <row r="3813" spans="1:5" ht="15">
      <c r="A3813" s="64">
        <v>3812</v>
      </c>
      <c r="B3813" s="65">
        <v>10521</v>
      </c>
      <c r="C3813" s="66" t="s">
        <v>14841</v>
      </c>
      <c r="D3813" s="67">
        <v>20</v>
      </c>
      <c r="E3813" s="68" t="s">
        <v>12518</v>
      </c>
    </row>
    <row r="3814" spans="1:5" ht="15">
      <c r="A3814" s="64">
        <v>3813</v>
      </c>
      <c r="B3814" s="65">
        <v>10627</v>
      </c>
      <c r="C3814" s="66" t="s">
        <v>14842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14843</v>
      </c>
      <c r="D3815" s="67">
        <v>22</v>
      </c>
      <c r="E3815" s="68" t="s">
        <v>10986</v>
      </c>
    </row>
    <row r="3816" spans="1:5" ht="15">
      <c r="A3816" s="64">
        <v>3815</v>
      </c>
      <c r="B3816" s="65">
        <v>11930</v>
      </c>
      <c r="C3816" s="66" t="s">
        <v>14844</v>
      </c>
      <c r="D3816" s="67">
        <v>23</v>
      </c>
      <c r="E3816" s="68" t="s">
        <v>10980</v>
      </c>
    </row>
    <row r="3817" spans="1:5" ht="15">
      <c r="A3817" s="64">
        <v>3816</v>
      </c>
      <c r="B3817" s="65">
        <v>13154</v>
      </c>
      <c r="C3817" s="66" t="s">
        <v>14845</v>
      </c>
      <c r="D3817" s="67">
        <v>24</v>
      </c>
      <c r="E3817" s="68" t="s">
        <v>10999</v>
      </c>
    </row>
    <row r="3818" spans="1:5" ht="15">
      <c r="A3818" s="64">
        <v>3817</v>
      </c>
      <c r="B3818" s="65">
        <v>13847</v>
      </c>
      <c r="C3818" s="66" t="s">
        <v>14846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14847</v>
      </c>
      <c r="D3819" s="67">
        <v>26</v>
      </c>
      <c r="E3819" s="68" t="s">
        <v>13904</v>
      </c>
    </row>
    <row r="3820" spans="1:5" ht="15">
      <c r="A3820" s="64">
        <v>3819</v>
      </c>
      <c r="B3820" s="65">
        <v>13961</v>
      </c>
      <c r="C3820" s="66" t="s">
        <v>14848</v>
      </c>
      <c r="D3820" s="67">
        <v>27</v>
      </c>
      <c r="E3820" s="68" t="s">
        <v>10984</v>
      </c>
    </row>
    <row r="3821" spans="1:5" ht="15">
      <c r="A3821" s="64">
        <v>3820</v>
      </c>
      <c r="B3821" s="65">
        <v>14046</v>
      </c>
      <c r="C3821" s="66" t="s">
        <v>14849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14850</v>
      </c>
      <c r="D3822" s="67">
        <v>29</v>
      </c>
      <c r="E3822" s="68" t="s">
        <v>10980</v>
      </c>
    </row>
    <row r="3823" spans="1:5" ht="15">
      <c r="A3823" s="64">
        <v>3822</v>
      </c>
      <c r="B3823" s="65">
        <v>15898</v>
      </c>
      <c r="C3823" s="70" t="s">
        <v>14851</v>
      </c>
      <c r="D3823" s="67">
        <v>30</v>
      </c>
      <c r="E3823" s="68" t="s">
        <v>10991</v>
      </c>
    </row>
    <row r="3824" spans="1:5" ht="15">
      <c r="A3824" s="64">
        <v>3823</v>
      </c>
      <c r="B3824" s="65">
        <v>16111</v>
      </c>
      <c r="C3824" s="66" t="s">
        <v>14852</v>
      </c>
      <c r="D3824" s="67">
        <v>31</v>
      </c>
      <c r="E3824" s="68" t="s">
        <v>12518</v>
      </c>
    </row>
    <row r="3825" spans="1:5" ht="15">
      <c r="A3825" s="64">
        <v>3824</v>
      </c>
      <c r="B3825" s="65">
        <v>16472</v>
      </c>
      <c r="C3825" s="66" t="s">
        <v>14853</v>
      </c>
      <c r="D3825" s="67">
        <v>32</v>
      </c>
      <c r="E3825" s="68" t="s">
        <v>10999</v>
      </c>
    </row>
    <row r="3826" spans="1:5" ht="15">
      <c r="A3826" s="64">
        <v>3825</v>
      </c>
      <c r="B3826" s="65">
        <v>16476</v>
      </c>
      <c r="C3826" s="70" t="s">
        <v>14854</v>
      </c>
      <c r="D3826" s="67">
        <v>33</v>
      </c>
      <c r="E3826" s="68" t="s">
        <v>10946</v>
      </c>
    </row>
    <row r="3827" spans="1:5" ht="15">
      <c r="A3827" s="64">
        <v>3826</v>
      </c>
      <c r="B3827" s="65">
        <v>16797</v>
      </c>
      <c r="C3827" s="66" t="s">
        <v>14855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14856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12236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12237</v>
      </c>
      <c r="D3830" s="67">
        <v>37</v>
      </c>
      <c r="E3830" s="68" t="s">
        <v>10999</v>
      </c>
    </row>
    <row r="3831" spans="1:5" ht="15">
      <c r="A3831" s="64">
        <v>3830</v>
      </c>
      <c r="B3831" s="65">
        <v>19294</v>
      </c>
      <c r="C3831" s="66" t="s">
        <v>12238</v>
      </c>
      <c r="D3831" s="67">
        <v>38</v>
      </c>
      <c r="E3831" s="68" t="s">
        <v>10984</v>
      </c>
    </row>
    <row r="3832" spans="1:5" ht="15">
      <c r="A3832" s="64">
        <v>3831</v>
      </c>
      <c r="B3832" s="65">
        <v>19441</v>
      </c>
      <c r="C3832" s="66" t="s">
        <v>12239</v>
      </c>
      <c r="D3832" s="67">
        <v>39</v>
      </c>
      <c r="E3832" s="68" t="s">
        <v>10986</v>
      </c>
    </row>
    <row r="3833" spans="1:5" ht="15">
      <c r="A3833" s="64">
        <v>3832</v>
      </c>
      <c r="B3833" s="65">
        <v>10629</v>
      </c>
      <c r="C3833" s="66" t="s">
        <v>12240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12241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12242</v>
      </c>
      <c r="D3835" s="67">
        <v>42</v>
      </c>
      <c r="E3835" s="68" t="s">
        <v>10982</v>
      </c>
    </row>
    <row r="3836" spans="1:5" ht="15">
      <c r="A3836" s="64">
        <v>3835</v>
      </c>
      <c r="B3836" s="65">
        <v>11899</v>
      </c>
      <c r="C3836" s="66" t="s">
        <v>17225</v>
      </c>
      <c r="D3836" s="67">
        <v>43</v>
      </c>
      <c r="E3836" s="68" t="s">
        <v>10980</v>
      </c>
    </row>
    <row r="3837" spans="1:5" ht="15">
      <c r="A3837" s="64">
        <v>3836</v>
      </c>
      <c r="B3837" s="65">
        <v>12452</v>
      </c>
      <c r="C3837" s="66" t="s">
        <v>17226</v>
      </c>
      <c r="D3837" s="67">
        <v>44</v>
      </c>
      <c r="E3837" s="68" t="s">
        <v>10986</v>
      </c>
    </row>
    <row r="3838" spans="1:5" ht="15">
      <c r="A3838" s="64">
        <v>3837</v>
      </c>
      <c r="B3838" s="65">
        <v>12807</v>
      </c>
      <c r="C3838" s="66" t="s">
        <v>17227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18054</v>
      </c>
      <c r="D3839" s="67">
        <v>46</v>
      </c>
      <c r="E3839" s="68" t="s">
        <v>13908</v>
      </c>
    </row>
    <row r="3840" spans="1:5" ht="15">
      <c r="A3840" s="64">
        <v>3839</v>
      </c>
      <c r="B3840" s="65">
        <v>13241</v>
      </c>
      <c r="C3840" s="66" t="s">
        <v>18055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18056</v>
      </c>
      <c r="D3841" s="67">
        <v>48</v>
      </c>
      <c r="E3841" s="68" t="s">
        <v>10984</v>
      </c>
    </row>
    <row r="3842" spans="1:5" ht="15">
      <c r="A3842" s="64">
        <v>3841</v>
      </c>
      <c r="B3842" s="65">
        <v>14330</v>
      </c>
      <c r="C3842" s="70" t="s">
        <v>18057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18058</v>
      </c>
      <c r="D3843" s="67">
        <v>50</v>
      </c>
      <c r="E3843" s="68" t="s">
        <v>15128</v>
      </c>
    </row>
    <row r="3844" spans="1:5" ht="15">
      <c r="A3844" s="64">
        <v>3843</v>
      </c>
      <c r="B3844" s="65">
        <v>15206</v>
      </c>
      <c r="C3844" s="66" t="s">
        <v>18059</v>
      </c>
      <c r="D3844" s="67">
        <v>51</v>
      </c>
      <c r="E3844" s="68" t="s">
        <v>13904</v>
      </c>
    </row>
    <row r="3845" spans="1:5" ht="15">
      <c r="A3845" s="64">
        <v>3844</v>
      </c>
      <c r="B3845" s="65">
        <v>15391</v>
      </c>
      <c r="C3845" s="66" t="s">
        <v>18060</v>
      </c>
      <c r="D3845" s="67">
        <v>52</v>
      </c>
      <c r="E3845" s="68" t="s">
        <v>15131</v>
      </c>
    </row>
    <row r="3846" spans="1:5" ht="15">
      <c r="A3846" s="64">
        <v>3845</v>
      </c>
      <c r="B3846" s="65">
        <v>15456</v>
      </c>
      <c r="C3846" s="66" t="s">
        <v>18061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18062</v>
      </c>
      <c r="D3847" s="67">
        <v>54</v>
      </c>
      <c r="E3847" s="68" t="s">
        <v>15128</v>
      </c>
    </row>
    <row r="3848" spans="1:5" ht="15">
      <c r="A3848" s="64">
        <v>3847</v>
      </c>
      <c r="B3848" s="65">
        <v>15673</v>
      </c>
      <c r="C3848" s="66" t="s">
        <v>18063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18064</v>
      </c>
      <c r="D3849" s="67">
        <v>56</v>
      </c>
      <c r="E3849" s="68" t="s">
        <v>12518</v>
      </c>
    </row>
    <row r="3850" spans="1:5" ht="15">
      <c r="A3850" s="64">
        <v>3849</v>
      </c>
      <c r="B3850" s="65">
        <v>16283</v>
      </c>
      <c r="C3850" s="66" t="s">
        <v>18065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15092</v>
      </c>
      <c r="D3851" s="67">
        <v>58</v>
      </c>
      <c r="E3851" s="68" t="s">
        <v>10999</v>
      </c>
    </row>
    <row r="3852" spans="1:5" ht="15">
      <c r="A3852" s="64">
        <v>3851</v>
      </c>
      <c r="B3852" s="65">
        <v>18072</v>
      </c>
      <c r="C3852" s="66" t="s">
        <v>15093</v>
      </c>
      <c r="D3852" s="67">
        <v>59</v>
      </c>
      <c r="E3852" s="68" t="s">
        <v>10980</v>
      </c>
    </row>
    <row r="3853" spans="1:5" ht="15">
      <c r="A3853" s="64">
        <v>3852</v>
      </c>
      <c r="B3853" s="65">
        <v>19502</v>
      </c>
      <c r="C3853" s="66" t="s">
        <v>15094</v>
      </c>
      <c r="D3853" s="67">
        <v>60</v>
      </c>
      <c r="E3853" s="68" t="s">
        <v>15095</v>
      </c>
    </row>
    <row r="3854" spans="1:5" ht="15">
      <c r="A3854" s="64">
        <v>3853</v>
      </c>
      <c r="B3854" s="65">
        <v>19747</v>
      </c>
      <c r="C3854" s="66" t="s">
        <v>14067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14068</v>
      </c>
      <c r="D3855" s="67">
        <v>62</v>
      </c>
      <c r="E3855" s="68" t="s">
        <v>12518</v>
      </c>
    </row>
    <row r="3856" spans="1:5" ht="15">
      <c r="A3856" s="64">
        <v>3855</v>
      </c>
      <c r="B3856" s="65">
        <v>10332</v>
      </c>
      <c r="C3856" s="66" t="s">
        <v>14069</v>
      </c>
      <c r="D3856" s="67">
        <v>63</v>
      </c>
      <c r="E3856" s="68" t="s">
        <v>10986</v>
      </c>
    </row>
    <row r="3857" spans="1:5" ht="15">
      <c r="A3857" s="64">
        <v>3856</v>
      </c>
      <c r="B3857" s="65">
        <v>10404</v>
      </c>
      <c r="C3857" s="66" t="s">
        <v>14070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14071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14072</v>
      </c>
      <c r="D3859" s="67">
        <v>66</v>
      </c>
      <c r="E3859" s="68" t="s">
        <v>12846</v>
      </c>
    </row>
    <row r="3860" spans="1:5" ht="15">
      <c r="A3860" s="64">
        <v>3859</v>
      </c>
      <c r="B3860" s="65">
        <v>10568</v>
      </c>
      <c r="C3860" s="66" t="s">
        <v>14073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14074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14075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14076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14077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14078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12255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12256</v>
      </c>
      <c r="D3867" s="67">
        <v>74</v>
      </c>
      <c r="E3867" s="68" t="s">
        <v>15128</v>
      </c>
    </row>
    <row r="3868" spans="1:5" ht="15">
      <c r="A3868" s="64">
        <v>3867</v>
      </c>
      <c r="B3868" s="65">
        <v>12414</v>
      </c>
      <c r="C3868" s="66" t="s">
        <v>12257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16688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12258</v>
      </c>
      <c r="D3870" s="67">
        <v>77</v>
      </c>
      <c r="E3870" s="68" t="s">
        <v>12263</v>
      </c>
    </row>
    <row r="3871" spans="1:5" ht="15">
      <c r="A3871" s="64">
        <v>3870</v>
      </c>
      <c r="B3871" s="65">
        <v>12803</v>
      </c>
      <c r="C3871" s="66" t="s">
        <v>12259</v>
      </c>
      <c r="D3871" s="67">
        <v>78</v>
      </c>
      <c r="E3871" s="68" t="s">
        <v>10984</v>
      </c>
    </row>
    <row r="3872" spans="1:5" ht="15">
      <c r="A3872" s="64">
        <v>3871</v>
      </c>
      <c r="B3872" s="65">
        <v>15612</v>
      </c>
      <c r="C3872" s="66" t="s">
        <v>13716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13717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13718</v>
      </c>
      <c r="D3874" s="67">
        <v>81</v>
      </c>
      <c r="E3874" s="68" t="s">
        <v>12041</v>
      </c>
    </row>
    <row r="3875" spans="1:5" ht="15">
      <c r="A3875" s="64">
        <v>3874</v>
      </c>
      <c r="B3875" s="65">
        <v>10494</v>
      </c>
      <c r="C3875" s="66" t="s">
        <v>13719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13720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14861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14862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14863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14864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14865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13579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14866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14867</v>
      </c>
      <c r="D3884" s="67">
        <v>91</v>
      </c>
      <c r="E3884" s="68" t="s">
        <v>10984</v>
      </c>
    </row>
    <row r="3885" spans="1:5" ht="15">
      <c r="A3885" s="64">
        <v>3884</v>
      </c>
      <c r="B3885" s="65">
        <v>13243</v>
      </c>
      <c r="C3885" s="66" t="s">
        <v>14868</v>
      </c>
      <c r="D3885" s="67">
        <v>92</v>
      </c>
      <c r="E3885" s="68" t="s">
        <v>10946</v>
      </c>
    </row>
    <row r="3886" spans="1:5" ht="15">
      <c r="A3886" s="64">
        <v>3885</v>
      </c>
      <c r="B3886" s="65">
        <v>13625</v>
      </c>
      <c r="C3886" s="66" t="s">
        <v>14869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14870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14871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14872</v>
      </c>
      <c r="D3889" s="67">
        <v>96</v>
      </c>
      <c r="E3889" s="68" t="s">
        <v>10980</v>
      </c>
    </row>
    <row r="3890" spans="1:5" ht="15">
      <c r="A3890" s="64">
        <v>3889</v>
      </c>
      <c r="B3890" s="65">
        <v>13834</v>
      </c>
      <c r="C3890" s="70" t="s">
        <v>14873</v>
      </c>
      <c r="D3890" s="67">
        <v>97</v>
      </c>
      <c r="E3890" s="68" t="s">
        <v>10984</v>
      </c>
    </row>
    <row r="3891" spans="1:5" ht="15">
      <c r="A3891" s="64">
        <v>3890</v>
      </c>
      <c r="B3891" s="65">
        <v>13994</v>
      </c>
      <c r="C3891" s="66" t="s">
        <v>14874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14875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14876</v>
      </c>
      <c r="D3893" s="67">
        <v>100</v>
      </c>
      <c r="E3893" s="68" t="s">
        <v>10980</v>
      </c>
    </row>
    <row r="3894" spans="1:5" ht="15">
      <c r="A3894" s="64">
        <v>3893</v>
      </c>
      <c r="B3894" s="65">
        <v>14131</v>
      </c>
      <c r="C3894" s="70" t="s">
        <v>14877</v>
      </c>
      <c r="D3894" s="67">
        <v>101</v>
      </c>
      <c r="E3894" s="68" t="s">
        <v>10991</v>
      </c>
    </row>
    <row r="3895" spans="1:5" ht="15">
      <c r="A3895" s="64">
        <v>3894</v>
      </c>
      <c r="B3895" s="65">
        <v>14234</v>
      </c>
      <c r="C3895" s="66" t="s">
        <v>14878</v>
      </c>
      <c r="D3895" s="67">
        <v>102</v>
      </c>
      <c r="E3895" s="68" t="s">
        <v>12518</v>
      </c>
    </row>
    <row r="3896" spans="1:5" ht="15">
      <c r="A3896" s="64">
        <v>3895</v>
      </c>
      <c r="B3896" s="65">
        <v>14321</v>
      </c>
      <c r="C3896" s="66" t="s">
        <v>14879</v>
      </c>
      <c r="D3896" s="67">
        <v>103</v>
      </c>
      <c r="E3896" s="68" t="s">
        <v>10984</v>
      </c>
    </row>
    <row r="3897" spans="1:5" ht="15">
      <c r="A3897" s="64">
        <v>3896</v>
      </c>
      <c r="B3897" s="65">
        <v>17048</v>
      </c>
      <c r="C3897" s="66" t="s">
        <v>14880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14881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14882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14883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14884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14004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14005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14006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14007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14008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14009</v>
      </c>
      <c r="D3907" s="67">
        <v>114</v>
      </c>
      <c r="E3907" s="68" t="s">
        <v>10980</v>
      </c>
    </row>
    <row r="3908" spans="1:5" ht="15">
      <c r="A3908" s="64">
        <v>3907</v>
      </c>
      <c r="B3908" s="65">
        <v>18693</v>
      </c>
      <c r="C3908" s="66" t="s">
        <v>14010</v>
      </c>
      <c r="D3908" s="67">
        <v>115</v>
      </c>
      <c r="E3908" s="68" t="s">
        <v>14011</v>
      </c>
    </row>
    <row r="3909" spans="1:5" ht="15">
      <c r="A3909" s="64">
        <v>3908</v>
      </c>
      <c r="B3909" s="65">
        <v>18695</v>
      </c>
      <c r="C3909" s="66" t="s">
        <v>14012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14013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14014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14015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14016</v>
      </c>
      <c r="D3913" s="67">
        <v>120</v>
      </c>
      <c r="E3913" s="68" t="s">
        <v>10986</v>
      </c>
    </row>
    <row r="3914" spans="1:5" ht="15">
      <c r="A3914" s="64">
        <v>3913</v>
      </c>
      <c r="B3914" s="65">
        <v>19574</v>
      </c>
      <c r="C3914" s="66" t="s">
        <v>14634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14017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14018</v>
      </c>
      <c r="D3916" s="67">
        <v>123</v>
      </c>
      <c r="E3916" s="68" t="s">
        <v>10986</v>
      </c>
    </row>
    <row r="3917" spans="1:5" ht="15">
      <c r="A3917" s="64">
        <v>3916</v>
      </c>
      <c r="B3917" s="65">
        <v>11425</v>
      </c>
      <c r="C3917" s="66" t="s">
        <v>14019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14020</v>
      </c>
      <c r="D3918" s="67">
        <v>125</v>
      </c>
      <c r="E3918" s="68" t="s">
        <v>10980</v>
      </c>
    </row>
    <row r="3919" spans="1:5" ht="15">
      <c r="A3919" s="64">
        <v>3918</v>
      </c>
      <c r="B3919" s="65">
        <v>13245</v>
      </c>
      <c r="C3919" s="66" t="s">
        <v>14021</v>
      </c>
      <c r="D3919" s="67">
        <v>126</v>
      </c>
      <c r="E3919" s="68" t="s">
        <v>15128</v>
      </c>
    </row>
    <row r="3920" spans="1:5" ht="15">
      <c r="A3920" s="64">
        <v>3919</v>
      </c>
      <c r="B3920" s="65">
        <v>14319</v>
      </c>
      <c r="C3920" s="66" t="s">
        <v>14022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14023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14024</v>
      </c>
      <c r="D3922" s="67">
        <v>129</v>
      </c>
      <c r="E3922" s="68" t="s">
        <v>10980</v>
      </c>
    </row>
    <row r="3923" spans="1:5" ht="15">
      <c r="A3923" s="64">
        <v>3922</v>
      </c>
      <c r="B3923" s="65">
        <v>14354</v>
      </c>
      <c r="C3923" s="66" t="s">
        <v>14025</v>
      </c>
      <c r="D3923" s="67">
        <v>130</v>
      </c>
      <c r="E3923" s="68" t="s">
        <v>12518</v>
      </c>
    </row>
    <row r="3924" spans="1:5" ht="15">
      <c r="A3924" s="64">
        <v>3923</v>
      </c>
      <c r="B3924" s="65">
        <v>14356</v>
      </c>
      <c r="C3924" s="66" t="s">
        <v>12569</v>
      </c>
      <c r="D3924" s="67">
        <v>131</v>
      </c>
      <c r="E3924" s="68" t="s">
        <v>12518</v>
      </c>
    </row>
    <row r="3925" spans="1:5" ht="15">
      <c r="A3925" s="64">
        <v>3924</v>
      </c>
      <c r="B3925" s="65">
        <v>16165</v>
      </c>
      <c r="C3925" s="66" t="s">
        <v>14029</v>
      </c>
      <c r="D3925" s="67">
        <v>132</v>
      </c>
      <c r="E3925" s="68" t="s">
        <v>12518</v>
      </c>
    </row>
    <row r="3926" spans="1:5" ht="15">
      <c r="A3926" s="64">
        <v>3925</v>
      </c>
      <c r="B3926" s="65">
        <v>16911</v>
      </c>
      <c r="C3926" s="70" t="s">
        <v>14030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14031</v>
      </c>
      <c r="D3927" s="67">
        <v>134</v>
      </c>
      <c r="E3927" s="68" t="s">
        <v>10980</v>
      </c>
    </row>
    <row r="3928" spans="1:5" ht="15">
      <c r="A3928" s="64">
        <v>3927</v>
      </c>
      <c r="B3928" s="65">
        <v>17083</v>
      </c>
      <c r="C3928" s="66" t="s">
        <v>14032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14033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14034</v>
      </c>
      <c r="D3930" s="67">
        <v>137</v>
      </c>
      <c r="E3930" s="68" t="s">
        <v>15131</v>
      </c>
    </row>
    <row r="3931" spans="1:5" ht="15">
      <c r="A3931" s="64">
        <v>3930</v>
      </c>
      <c r="B3931" s="65">
        <v>18676</v>
      </c>
      <c r="C3931" s="70" t="s">
        <v>14035</v>
      </c>
      <c r="D3931" s="67">
        <v>138</v>
      </c>
      <c r="E3931" s="68" t="s">
        <v>12518</v>
      </c>
    </row>
    <row r="3932" spans="1:5" ht="15">
      <c r="A3932" s="64">
        <v>3931</v>
      </c>
      <c r="B3932" s="65">
        <v>19343</v>
      </c>
      <c r="C3932" s="66" t="s">
        <v>14036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14037</v>
      </c>
      <c r="D3933" s="67">
        <v>140</v>
      </c>
      <c r="E3933" s="68" t="s">
        <v>12518</v>
      </c>
    </row>
    <row r="3934" spans="1:5" ht="15">
      <c r="A3934" s="64">
        <v>3933</v>
      </c>
      <c r="B3934" s="65">
        <v>10702</v>
      </c>
      <c r="C3934" s="66" t="s">
        <v>14038</v>
      </c>
      <c r="D3934" s="67">
        <v>141</v>
      </c>
      <c r="E3934" s="68" t="s">
        <v>15128</v>
      </c>
    </row>
    <row r="3935" spans="1:5" ht="15">
      <c r="A3935" s="64">
        <v>3934</v>
      </c>
      <c r="B3935" s="65">
        <v>11331</v>
      </c>
      <c r="C3935" s="66" t="s">
        <v>14039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14040</v>
      </c>
      <c r="D3936" s="67">
        <v>143</v>
      </c>
      <c r="E3936" s="68" t="s">
        <v>15128</v>
      </c>
    </row>
    <row r="3937" spans="1:5" ht="15">
      <c r="A3937" s="64">
        <v>3936</v>
      </c>
      <c r="B3937" s="65">
        <v>19419</v>
      </c>
      <c r="C3937" s="66" t="s">
        <v>14041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10773</v>
      </c>
      <c r="D3938" s="67">
        <v>145</v>
      </c>
      <c r="E3938" s="68" t="s">
        <v>12461</v>
      </c>
    </row>
    <row r="3939" spans="1:5" ht="15">
      <c r="A3939" s="64">
        <v>3938</v>
      </c>
      <c r="B3939" s="65">
        <v>10615</v>
      </c>
      <c r="C3939" s="66" t="s">
        <v>14042</v>
      </c>
      <c r="D3939" s="67">
        <v>146</v>
      </c>
      <c r="E3939" s="68" t="s">
        <v>10986</v>
      </c>
    </row>
    <row r="3940" spans="1:5" ht="15">
      <c r="A3940" s="64">
        <v>3939</v>
      </c>
      <c r="B3940" s="65">
        <v>11943</v>
      </c>
      <c r="C3940" s="66" t="s">
        <v>14043</v>
      </c>
      <c r="D3940" s="67">
        <v>147</v>
      </c>
      <c r="E3940" s="68" t="s">
        <v>12518</v>
      </c>
    </row>
    <row r="3941" spans="1:5" ht="15">
      <c r="A3941" s="64">
        <v>3940</v>
      </c>
      <c r="B3941" s="65">
        <v>17834</v>
      </c>
      <c r="C3941" s="66" t="s">
        <v>14044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14045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14046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14047</v>
      </c>
      <c r="D3944" s="67">
        <v>151</v>
      </c>
      <c r="E3944" s="68" t="s">
        <v>10986</v>
      </c>
    </row>
    <row r="3945" spans="1:5" ht="15">
      <c r="A3945" s="64">
        <v>3944</v>
      </c>
      <c r="B3945" s="65">
        <v>11474</v>
      </c>
      <c r="C3945" s="66" t="s">
        <v>14048</v>
      </c>
      <c r="D3945" s="67">
        <v>152</v>
      </c>
      <c r="E3945" s="68" t="s">
        <v>10991</v>
      </c>
    </row>
    <row r="3946" spans="1:5" ht="15">
      <c r="A3946" s="64">
        <v>3945</v>
      </c>
      <c r="B3946" s="65">
        <v>11644</v>
      </c>
      <c r="C3946" s="66" t="s">
        <v>14049</v>
      </c>
      <c r="D3946" s="67">
        <v>153</v>
      </c>
      <c r="E3946" s="68" t="s">
        <v>10991</v>
      </c>
    </row>
    <row r="3947" spans="1:5" ht="15">
      <c r="A3947" s="64">
        <v>3946</v>
      </c>
      <c r="B3947" s="65">
        <v>11659</v>
      </c>
      <c r="C3947" s="66" t="s">
        <v>14050</v>
      </c>
      <c r="D3947" s="67">
        <v>154</v>
      </c>
      <c r="E3947" s="68" t="s">
        <v>10946</v>
      </c>
    </row>
    <row r="3948" spans="1:5" ht="15">
      <c r="A3948" s="64">
        <v>3947</v>
      </c>
      <c r="B3948" s="65">
        <v>12723</v>
      </c>
      <c r="C3948" s="66" t="s">
        <v>10260</v>
      </c>
      <c r="D3948" s="67">
        <v>155</v>
      </c>
      <c r="E3948" s="68" t="s">
        <v>10986</v>
      </c>
    </row>
    <row r="3949" spans="1:5" ht="15">
      <c r="A3949" s="64">
        <v>3948</v>
      </c>
      <c r="B3949" s="65">
        <v>15347</v>
      </c>
      <c r="C3949" s="66" t="s">
        <v>14051</v>
      </c>
      <c r="D3949" s="67">
        <v>156</v>
      </c>
      <c r="E3949" s="68" t="s">
        <v>10984</v>
      </c>
    </row>
    <row r="3950" spans="1:5" ht="15">
      <c r="A3950" s="64">
        <v>3949</v>
      </c>
      <c r="B3950" s="65">
        <v>17592</v>
      </c>
      <c r="C3950" s="70" t="s">
        <v>14052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14053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14054</v>
      </c>
      <c r="D3952" s="67">
        <v>159</v>
      </c>
      <c r="E3952" s="68" t="s">
        <v>10986</v>
      </c>
    </row>
    <row r="3953" spans="1:5" ht="15">
      <c r="A3953" s="64">
        <v>3952</v>
      </c>
      <c r="B3953" s="65">
        <v>10669</v>
      </c>
      <c r="C3953" s="66" t="s">
        <v>14055</v>
      </c>
      <c r="D3953" s="67">
        <v>160</v>
      </c>
      <c r="E3953" s="68" t="s">
        <v>10986</v>
      </c>
    </row>
    <row r="3954" spans="1:5" ht="15">
      <c r="A3954" s="64">
        <v>3953</v>
      </c>
      <c r="B3954" s="65">
        <v>10687</v>
      </c>
      <c r="C3954" s="66" t="s">
        <v>14056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14057</v>
      </c>
      <c r="D3955" s="67">
        <v>162</v>
      </c>
      <c r="E3955" s="68" t="s">
        <v>10986</v>
      </c>
    </row>
    <row r="3956" spans="1:5" ht="15">
      <c r="A3956" s="64">
        <v>3955</v>
      </c>
      <c r="B3956" s="65">
        <v>15679</v>
      </c>
      <c r="C3956" s="66" t="s">
        <v>14058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14059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16095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16427</v>
      </c>
      <c r="D3959" s="67">
        <v>166</v>
      </c>
      <c r="E3959" s="68" t="s">
        <v>10991</v>
      </c>
    </row>
    <row r="3960" spans="1:5" ht="15">
      <c r="A3960" s="64">
        <v>3959</v>
      </c>
      <c r="B3960" s="65">
        <v>10914</v>
      </c>
      <c r="C3960" s="66" t="s">
        <v>16428</v>
      </c>
      <c r="D3960" s="67">
        <v>167</v>
      </c>
      <c r="E3960" s="68" t="s">
        <v>10944</v>
      </c>
    </row>
    <row r="3961" spans="1:5" ht="15">
      <c r="A3961" s="64">
        <v>3960</v>
      </c>
      <c r="B3961" s="65">
        <v>10105</v>
      </c>
      <c r="C3961" s="70" t="s">
        <v>16201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16202</v>
      </c>
      <c r="D3962" s="67">
        <v>169</v>
      </c>
      <c r="E3962" s="68" t="s">
        <v>10946</v>
      </c>
    </row>
    <row r="3963" spans="1:5" ht="15">
      <c r="A3963" s="64">
        <v>3962</v>
      </c>
      <c r="B3963" s="65">
        <v>12046</v>
      </c>
      <c r="C3963" s="66" t="s">
        <v>16203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16204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16205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16206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16207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16208</v>
      </c>
      <c r="D3968" s="67">
        <v>175</v>
      </c>
      <c r="E3968" s="68" t="s">
        <v>10984</v>
      </c>
    </row>
    <row r="3969" spans="1:5" ht="15">
      <c r="A3969" s="64">
        <v>3968</v>
      </c>
      <c r="B3969" s="65">
        <v>13546</v>
      </c>
      <c r="C3969" s="66" t="s">
        <v>16209</v>
      </c>
      <c r="D3969" s="67">
        <v>176</v>
      </c>
      <c r="E3969" s="68" t="s">
        <v>12461</v>
      </c>
    </row>
    <row r="3970" spans="1:5" ht="15">
      <c r="A3970" s="64">
        <v>3969</v>
      </c>
      <c r="B3970" s="65">
        <v>13610</v>
      </c>
      <c r="C3970" s="66" t="s">
        <v>16210</v>
      </c>
      <c r="D3970" s="67">
        <v>177</v>
      </c>
      <c r="E3970" s="68" t="s">
        <v>10980</v>
      </c>
    </row>
    <row r="3971" spans="1:5" ht="15">
      <c r="A3971" s="64">
        <v>3970</v>
      </c>
      <c r="B3971" s="65">
        <v>13882</v>
      </c>
      <c r="C3971" s="66" t="s">
        <v>16211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16212</v>
      </c>
      <c r="D3972" s="67">
        <v>179</v>
      </c>
      <c r="E3972" s="68" t="s">
        <v>10946</v>
      </c>
    </row>
    <row r="3973" spans="1:5" ht="15">
      <c r="A3973" s="64">
        <v>3972</v>
      </c>
      <c r="B3973" s="65">
        <v>14205</v>
      </c>
      <c r="C3973" s="66" t="s">
        <v>16213</v>
      </c>
      <c r="D3973" s="67">
        <v>180</v>
      </c>
      <c r="E3973" s="68" t="s">
        <v>12461</v>
      </c>
    </row>
    <row r="3974" spans="1:5" ht="15">
      <c r="A3974" s="64">
        <v>3973</v>
      </c>
      <c r="B3974" s="65">
        <v>14206</v>
      </c>
      <c r="C3974" s="66" t="s">
        <v>16214</v>
      </c>
      <c r="D3974" s="67">
        <v>181</v>
      </c>
      <c r="E3974" s="68" t="s">
        <v>10944</v>
      </c>
    </row>
    <row r="3975" spans="1:5" ht="15">
      <c r="A3975" s="64">
        <v>3974</v>
      </c>
      <c r="B3975" s="65">
        <v>14732</v>
      </c>
      <c r="C3975" s="66" t="s">
        <v>16215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16216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16217</v>
      </c>
      <c r="D3977" s="67">
        <v>184</v>
      </c>
      <c r="E3977" s="68" t="s">
        <v>10980</v>
      </c>
    </row>
    <row r="3978" spans="1:5" ht="15">
      <c r="A3978" s="64">
        <v>3977</v>
      </c>
      <c r="B3978" s="65">
        <v>17517</v>
      </c>
      <c r="C3978" s="66" t="s">
        <v>16218</v>
      </c>
      <c r="D3978" s="67">
        <v>185</v>
      </c>
      <c r="E3978" s="68" t="s">
        <v>15128</v>
      </c>
    </row>
    <row r="3979" spans="1:5" ht="15">
      <c r="A3979" s="64">
        <v>3978</v>
      </c>
      <c r="B3979" s="65">
        <v>19230</v>
      </c>
      <c r="C3979" s="66" t="s">
        <v>16219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16220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17328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17329</v>
      </c>
      <c r="D3982" s="67">
        <v>189</v>
      </c>
      <c r="E3982" s="68" t="s">
        <v>12518</v>
      </c>
    </row>
    <row r="3983" spans="1:5" ht="15">
      <c r="A3983" s="64">
        <v>3982</v>
      </c>
      <c r="B3983" s="65">
        <v>14265</v>
      </c>
      <c r="C3983" s="66" t="s">
        <v>17330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17331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17332</v>
      </c>
      <c r="D3985" s="67">
        <v>192</v>
      </c>
      <c r="E3985" s="68" t="s">
        <v>10978</v>
      </c>
    </row>
    <row r="3986" spans="1:5" ht="15">
      <c r="A3986" s="64">
        <v>3985</v>
      </c>
      <c r="B3986" s="65">
        <v>10340</v>
      </c>
      <c r="C3986" s="66" t="s">
        <v>17333</v>
      </c>
      <c r="D3986" s="67">
        <v>193</v>
      </c>
      <c r="E3986" s="68" t="s">
        <v>10978</v>
      </c>
    </row>
    <row r="3987" spans="1:5" ht="15">
      <c r="A3987" s="64">
        <v>3986</v>
      </c>
      <c r="B3987" s="65">
        <v>10360</v>
      </c>
      <c r="C3987" s="66" t="s">
        <v>17334</v>
      </c>
      <c r="D3987" s="67">
        <v>194</v>
      </c>
      <c r="E3987" s="68" t="s">
        <v>10978</v>
      </c>
    </row>
    <row r="3988" spans="1:5" ht="15">
      <c r="A3988" s="64">
        <v>3987</v>
      </c>
      <c r="B3988" s="65">
        <v>10422</v>
      </c>
      <c r="C3988" s="66" t="s">
        <v>15189</v>
      </c>
      <c r="D3988" s="67">
        <v>195</v>
      </c>
      <c r="E3988" s="68" t="s">
        <v>10978</v>
      </c>
    </row>
    <row r="3989" spans="1:5" ht="15">
      <c r="A3989" s="64">
        <v>3988</v>
      </c>
      <c r="B3989" s="65">
        <v>13739</v>
      </c>
      <c r="C3989" s="70" t="s">
        <v>15190</v>
      </c>
      <c r="D3989" s="67">
        <v>196</v>
      </c>
      <c r="E3989" s="68" t="s">
        <v>10999</v>
      </c>
    </row>
    <row r="3990" spans="1:5" ht="15">
      <c r="A3990" s="64">
        <v>3989</v>
      </c>
      <c r="B3990" s="65">
        <v>14431</v>
      </c>
      <c r="C3990" s="66" t="s">
        <v>15191</v>
      </c>
      <c r="D3990" s="67">
        <v>197</v>
      </c>
      <c r="E3990" s="68" t="s">
        <v>10986</v>
      </c>
    </row>
    <row r="3991" spans="1:5" ht="15">
      <c r="A3991" s="64">
        <v>3990</v>
      </c>
      <c r="B3991" s="65">
        <v>15570</v>
      </c>
      <c r="C3991" s="66" t="s">
        <v>15192</v>
      </c>
      <c r="D3991" s="67">
        <v>198</v>
      </c>
      <c r="E3991" s="68" t="s">
        <v>12518</v>
      </c>
    </row>
    <row r="3992" spans="1:5" ht="15">
      <c r="A3992" s="64">
        <v>3991</v>
      </c>
      <c r="B3992" s="65">
        <v>11176</v>
      </c>
      <c r="C3992" s="66" t="s">
        <v>15193</v>
      </c>
      <c r="D3992" s="67">
        <v>199</v>
      </c>
      <c r="E3992" s="68" t="s">
        <v>12518</v>
      </c>
    </row>
    <row r="3993" spans="1:5" ht="15">
      <c r="A3993" s="64">
        <v>3992</v>
      </c>
      <c r="B3993" s="65">
        <v>11301</v>
      </c>
      <c r="C3993" s="66" t="s">
        <v>15194</v>
      </c>
      <c r="D3993" s="67">
        <v>200</v>
      </c>
      <c r="E3993" s="68" t="s">
        <v>15128</v>
      </c>
    </row>
    <row r="3994" spans="1:5" ht="15">
      <c r="A3994" s="64">
        <v>3993</v>
      </c>
      <c r="B3994" s="65">
        <v>12391</v>
      </c>
      <c r="C3994" s="66" t="s">
        <v>15195</v>
      </c>
      <c r="D3994" s="67">
        <v>201</v>
      </c>
      <c r="E3994" s="68" t="s">
        <v>10976</v>
      </c>
    </row>
    <row r="3995" spans="1:5" ht="15">
      <c r="A3995" s="64">
        <v>3994</v>
      </c>
      <c r="B3995" s="65">
        <v>13249</v>
      </c>
      <c r="C3995" s="66" t="s">
        <v>13962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13963</v>
      </c>
      <c r="D3996" s="67">
        <v>203</v>
      </c>
      <c r="E3996" s="68" t="s">
        <v>15131</v>
      </c>
    </row>
    <row r="3997" spans="1:5" ht="15">
      <c r="A3997" s="64">
        <v>3996</v>
      </c>
      <c r="B3997" s="65">
        <v>16399</v>
      </c>
      <c r="C3997" s="66" t="s">
        <v>13964</v>
      </c>
      <c r="D3997" s="67">
        <v>204</v>
      </c>
      <c r="E3997" s="68" t="s">
        <v>15128</v>
      </c>
    </row>
    <row r="3998" spans="1:5" ht="15">
      <c r="A3998" s="64">
        <v>3997</v>
      </c>
      <c r="B3998" s="65">
        <v>16675</v>
      </c>
      <c r="C3998" s="66" t="s">
        <v>13965</v>
      </c>
      <c r="D3998" s="67">
        <v>205</v>
      </c>
      <c r="E3998" s="68" t="s">
        <v>10978</v>
      </c>
    </row>
    <row r="3999" spans="1:5" ht="15">
      <c r="A3999" s="64">
        <v>3998</v>
      </c>
      <c r="B3999" s="65">
        <v>17188</v>
      </c>
      <c r="C3999" s="66" t="s">
        <v>13966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13967</v>
      </c>
      <c r="D4000" s="67">
        <v>207</v>
      </c>
      <c r="E4000" s="68" t="s">
        <v>10986</v>
      </c>
    </row>
    <row r="4001" spans="1:5" ht="15">
      <c r="A4001" s="64">
        <v>4000</v>
      </c>
      <c r="B4001" s="65">
        <v>19793</v>
      </c>
      <c r="C4001" s="66" t="s">
        <v>13968</v>
      </c>
      <c r="D4001" s="67">
        <v>208</v>
      </c>
      <c r="E4001" s="68" t="s">
        <v>10944</v>
      </c>
    </row>
    <row r="4002" spans="1:5" ht="15">
      <c r="A4002" s="64">
        <v>4001</v>
      </c>
      <c r="B4002" s="65">
        <v>11448</v>
      </c>
      <c r="C4002" s="66" t="s">
        <v>13969</v>
      </c>
      <c r="D4002" s="67">
        <v>1</v>
      </c>
      <c r="E4002" s="68" t="s">
        <v>10944</v>
      </c>
    </row>
    <row r="4003" spans="1:5" ht="15">
      <c r="A4003" s="64">
        <v>4002</v>
      </c>
      <c r="B4003" s="65">
        <v>11460</v>
      </c>
      <c r="C4003" s="70" t="s">
        <v>13970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13971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13972</v>
      </c>
      <c r="D4005" s="67">
        <v>4</v>
      </c>
      <c r="E4005" s="68" t="s">
        <v>10984</v>
      </c>
    </row>
    <row r="4006" spans="1:5" ht="15">
      <c r="A4006" s="64">
        <v>4005</v>
      </c>
      <c r="B4006" s="65">
        <v>11796</v>
      </c>
      <c r="C4006" s="66" t="s">
        <v>13973</v>
      </c>
      <c r="D4006" s="67">
        <v>5</v>
      </c>
      <c r="E4006" s="68" t="s">
        <v>10982</v>
      </c>
    </row>
    <row r="4007" spans="1:5" ht="15">
      <c r="A4007" s="64">
        <v>4006</v>
      </c>
      <c r="B4007" s="65">
        <v>11800</v>
      </c>
      <c r="C4007" s="66" t="s">
        <v>13974</v>
      </c>
      <c r="D4007" s="67">
        <v>6</v>
      </c>
      <c r="E4007" s="68" t="s">
        <v>13904</v>
      </c>
    </row>
    <row r="4008" spans="1:5" ht="15">
      <c r="A4008" s="64">
        <v>4007</v>
      </c>
      <c r="B4008" s="65">
        <v>11893</v>
      </c>
      <c r="C4008" s="66" t="s">
        <v>13975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13976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13977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12508</v>
      </c>
      <c r="D4011" s="67">
        <v>10</v>
      </c>
      <c r="E4011" s="68" t="s">
        <v>10980</v>
      </c>
    </row>
    <row r="4012" spans="1:5" ht="15">
      <c r="A4012" s="64">
        <v>4011</v>
      </c>
      <c r="B4012" s="65">
        <v>12924</v>
      </c>
      <c r="C4012" s="66" t="s">
        <v>12509</v>
      </c>
      <c r="D4012" s="67">
        <v>11</v>
      </c>
      <c r="E4012" s="68" t="s">
        <v>10984</v>
      </c>
    </row>
    <row r="4013" spans="1:5" ht="15">
      <c r="A4013" s="64">
        <v>4012</v>
      </c>
      <c r="B4013" s="65">
        <v>13152</v>
      </c>
      <c r="C4013" s="66" t="s">
        <v>12510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12511</v>
      </c>
      <c r="D4014" s="67">
        <v>13</v>
      </c>
      <c r="E4014" s="68" t="s">
        <v>10991</v>
      </c>
    </row>
    <row r="4015" spans="1:5" ht="15">
      <c r="A4015" s="64">
        <v>4014</v>
      </c>
      <c r="B4015" s="65">
        <v>13719</v>
      </c>
      <c r="C4015" s="66" t="s">
        <v>12512</v>
      </c>
      <c r="D4015" s="67">
        <v>14</v>
      </c>
      <c r="E4015" s="68" t="s">
        <v>10999</v>
      </c>
    </row>
    <row r="4016" spans="1:5" ht="15">
      <c r="A4016" s="64">
        <v>4015</v>
      </c>
      <c r="B4016" s="65">
        <v>13720</v>
      </c>
      <c r="C4016" s="70" t="s">
        <v>12513</v>
      </c>
      <c r="D4016" s="67">
        <v>15</v>
      </c>
      <c r="E4016" s="68" t="s">
        <v>10946</v>
      </c>
    </row>
    <row r="4017" spans="1:5" ht="15">
      <c r="A4017" s="64">
        <v>4016</v>
      </c>
      <c r="B4017" s="65">
        <v>13741</v>
      </c>
      <c r="C4017" s="66" t="s">
        <v>12514</v>
      </c>
      <c r="D4017" s="67">
        <v>16</v>
      </c>
      <c r="E4017" s="68" t="s">
        <v>12518</v>
      </c>
    </row>
    <row r="4018" spans="1:5" ht="15">
      <c r="A4018" s="64">
        <v>4017</v>
      </c>
      <c r="B4018" s="65">
        <v>13828</v>
      </c>
      <c r="C4018" s="66" t="s">
        <v>15202</v>
      </c>
      <c r="D4018" s="67">
        <v>17</v>
      </c>
      <c r="E4018" s="68" t="s">
        <v>12518</v>
      </c>
    </row>
    <row r="4019" spans="1:5" ht="15">
      <c r="A4019" s="64">
        <v>4018</v>
      </c>
      <c r="B4019" s="65">
        <v>13890</v>
      </c>
      <c r="C4019" s="66" t="s">
        <v>15203</v>
      </c>
      <c r="D4019" s="67">
        <v>18</v>
      </c>
      <c r="E4019" s="68" t="s">
        <v>10980</v>
      </c>
    </row>
    <row r="4020" spans="1:5" ht="15">
      <c r="A4020" s="64">
        <v>4019</v>
      </c>
      <c r="B4020" s="65">
        <v>13895</v>
      </c>
      <c r="C4020" s="66" t="s">
        <v>15204</v>
      </c>
      <c r="D4020" s="67">
        <v>19</v>
      </c>
      <c r="E4020" s="68" t="s">
        <v>10946</v>
      </c>
    </row>
    <row r="4021" spans="1:5" ht="15">
      <c r="A4021" s="64">
        <v>4020</v>
      </c>
      <c r="B4021" s="65">
        <v>13984</v>
      </c>
      <c r="C4021" s="66" t="s">
        <v>15205</v>
      </c>
      <c r="D4021" s="67">
        <v>20</v>
      </c>
      <c r="E4021" s="68" t="s">
        <v>10980</v>
      </c>
    </row>
    <row r="4022" spans="1:5" ht="15">
      <c r="A4022" s="64">
        <v>4021</v>
      </c>
      <c r="B4022" s="65">
        <v>13998</v>
      </c>
      <c r="C4022" s="66" t="s">
        <v>15206</v>
      </c>
      <c r="D4022" s="67">
        <v>21</v>
      </c>
      <c r="E4022" s="68" t="s">
        <v>12518</v>
      </c>
    </row>
    <row r="4023" spans="1:5" ht="15">
      <c r="A4023" s="64">
        <v>4022</v>
      </c>
      <c r="B4023" s="65">
        <v>14167</v>
      </c>
      <c r="C4023" s="66" t="s">
        <v>15207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15208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15209</v>
      </c>
      <c r="D4025" s="67">
        <v>24</v>
      </c>
      <c r="E4025" s="68" t="s">
        <v>15128</v>
      </c>
    </row>
    <row r="4026" spans="1:5" ht="15">
      <c r="A4026" s="64">
        <v>4025</v>
      </c>
      <c r="B4026" s="65">
        <v>14418</v>
      </c>
      <c r="C4026" s="66" t="s">
        <v>15210</v>
      </c>
      <c r="D4026" s="67">
        <v>25</v>
      </c>
      <c r="E4026" s="68" t="s">
        <v>10991</v>
      </c>
    </row>
    <row r="4027" spans="1:5" ht="15">
      <c r="A4027" s="64">
        <v>4026</v>
      </c>
      <c r="B4027" s="65">
        <v>14528</v>
      </c>
      <c r="C4027" s="70" t="s">
        <v>15211</v>
      </c>
      <c r="D4027" s="67">
        <v>26</v>
      </c>
      <c r="E4027" s="68" t="s">
        <v>13904</v>
      </c>
    </row>
    <row r="4028" spans="1:5" ht="15">
      <c r="A4028" s="64">
        <v>4027</v>
      </c>
      <c r="B4028" s="65">
        <v>14668</v>
      </c>
      <c r="C4028" s="66" t="s">
        <v>15212</v>
      </c>
      <c r="D4028" s="67">
        <v>27</v>
      </c>
      <c r="E4028" s="68" t="s">
        <v>13908</v>
      </c>
    </row>
    <row r="4029" spans="1:5" ht="15">
      <c r="A4029" s="64">
        <v>4028</v>
      </c>
      <c r="B4029" s="65">
        <v>14725</v>
      </c>
      <c r="C4029" s="66" t="s">
        <v>15213</v>
      </c>
      <c r="D4029" s="67">
        <v>28</v>
      </c>
      <c r="E4029" s="68" t="s">
        <v>10984</v>
      </c>
    </row>
    <row r="4030" spans="1:5" ht="15">
      <c r="A4030" s="64">
        <v>4029</v>
      </c>
      <c r="B4030" s="65">
        <v>14743</v>
      </c>
      <c r="C4030" s="66" t="s">
        <v>15214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15215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15216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15217</v>
      </c>
      <c r="D4033" s="67">
        <v>32</v>
      </c>
      <c r="E4033" s="68" t="s">
        <v>10946</v>
      </c>
    </row>
    <row r="4034" spans="1:5" ht="15">
      <c r="A4034" s="64">
        <v>4033</v>
      </c>
      <c r="B4034" s="65">
        <v>15406</v>
      </c>
      <c r="C4034" s="66" t="s">
        <v>15218</v>
      </c>
      <c r="D4034" s="67">
        <v>33</v>
      </c>
      <c r="E4034" s="68" t="s">
        <v>10982</v>
      </c>
    </row>
    <row r="4035" spans="1:5" ht="15">
      <c r="A4035" s="64">
        <v>4034</v>
      </c>
      <c r="B4035" s="65">
        <v>15572</v>
      </c>
      <c r="C4035" s="66" t="s">
        <v>15219</v>
      </c>
      <c r="D4035" s="67">
        <v>34</v>
      </c>
      <c r="E4035" s="68" t="s">
        <v>15128</v>
      </c>
    </row>
    <row r="4036" spans="1:5" ht="15">
      <c r="A4036" s="64">
        <v>4035</v>
      </c>
      <c r="B4036" s="65">
        <v>15874</v>
      </c>
      <c r="C4036" s="66" t="s">
        <v>15220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15221</v>
      </c>
      <c r="D4037" s="67">
        <v>36</v>
      </c>
      <c r="E4037" s="68" t="s">
        <v>10980</v>
      </c>
    </row>
    <row r="4038" spans="1:5" ht="15">
      <c r="A4038" s="64">
        <v>4037</v>
      </c>
      <c r="B4038" s="65">
        <v>16033</v>
      </c>
      <c r="C4038" s="66" t="s">
        <v>15222</v>
      </c>
      <c r="D4038" s="67">
        <v>37</v>
      </c>
      <c r="E4038" s="68" t="s">
        <v>12518</v>
      </c>
    </row>
    <row r="4039" spans="1:5" ht="15">
      <c r="A4039" s="64">
        <v>4038</v>
      </c>
      <c r="B4039" s="65">
        <v>16269</v>
      </c>
      <c r="C4039" s="66" t="s">
        <v>15223</v>
      </c>
      <c r="D4039" s="67">
        <v>38</v>
      </c>
      <c r="E4039" s="68" t="s">
        <v>10986</v>
      </c>
    </row>
    <row r="4040" spans="1:5" ht="15">
      <c r="A4040" s="64">
        <v>4039</v>
      </c>
      <c r="B4040" s="65">
        <v>16275</v>
      </c>
      <c r="C4040" s="70" t="s">
        <v>15224</v>
      </c>
      <c r="D4040" s="67">
        <v>39</v>
      </c>
      <c r="E4040" s="68" t="s">
        <v>10944</v>
      </c>
    </row>
    <row r="4041" spans="1:5" ht="15">
      <c r="A4041" s="64">
        <v>4040</v>
      </c>
      <c r="B4041" s="65">
        <v>16669</v>
      </c>
      <c r="C4041" s="66" t="s">
        <v>15225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15226</v>
      </c>
      <c r="D4042" s="67">
        <v>41</v>
      </c>
      <c r="E4042" s="68" t="s">
        <v>10991</v>
      </c>
    </row>
    <row r="4043" spans="1:5" ht="15">
      <c r="A4043" s="64">
        <v>4042</v>
      </c>
      <c r="B4043" s="65">
        <v>17035</v>
      </c>
      <c r="C4043" s="66" t="s">
        <v>15227</v>
      </c>
      <c r="D4043" s="67">
        <v>42</v>
      </c>
      <c r="E4043" s="68" t="s">
        <v>12518</v>
      </c>
    </row>
    <row r="4044" spans="1:5" ht="15">
      <c r="A4044" s="64">
        <v>4043</v>
      </c>
      <c r="B4044" s="65">
        <v>17246</v>
      </c>
      <c r="C4044" s="66" t="s">
        <v>15228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15229</v>
      </c>
      <c r="D4045" s="67">
        <v>44</v>
      </c>
      <c r="E4045" s="68" t="s">
        <v>10984</v>
      </c>
    </row>
    <row r="4046" spans="1:5" ht="15">
      <c r="A4046" s="64">
        <v>4045</v>
      </c>
      <c r="B4046" s="65">
        <v>17308</v>
      </c>
      <c r="C4046" s="70" t="s">
        <v>15230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15231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15232</v>
      </c>
      <c r="D4048" s="67">
        <v>47</v>
      </c>
      <c r="E4048" s="68" t="s">
        <v>10984</v>
      </c>
    </row>
    <row r="4049" spans="1:5" ht="15">
      <c r="A4049" s="64">
        <v>4048</v>
      </c>
      <c r="B4049" s="65">
        <v>17341</v>
      </c>
      <c r="C4049" s="66" t="s">
        <v>15233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15234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15235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15236</v>
      </c>
      <c r="D4052" s="67">
        <v>51</v>
      </c>
      <c r="E4052" s="68" t="s">
        <v>15128</v>
      </c>
    </row>
    <row r="4053" spans="1:5" ht="15">
      <c r="A4053" s="64">
        <v>4052</v>
      </c>
      <c r="B4053" s="65">
        <v>17863</v>
      </c>
      <c r="C4053" s="66" t="s">
        <v>15237</v>
      </c>
      <c r="D4053" s="67">
        <v>52</v>
      </c>
      <c r="E4053" s="68" t="s">
        <v>13904</v>
      </c>
    </row>
    <row r="4054" spans="1:5" ht="15">
      <c r="A4054" s="64">
        <v>4053</v>
      </c>
      <c r="B4054" s="65">
        <v>18013</v>
      </c>
      <c r="C4054" s="66" t="s">
        <v>11894</v>
      </c>
      <c r="D4054" s="67">
        <v>53</v>
      </c>
      <c r="E4054" s="68" t="s">
        <v>10978</v>
      </c>
    </row>
    <row r="4055" spans="1:5" ht="15">
      <c r="A4055" s="64">
        <v>4054</v>
      </c>
      <c r="B4055" s="65">
        <v>18401</v>
      </c>
      <c r="C4055" s="66" t="s">
        <v>11895</v>
      </c>
      <c r="D4055" s="67">
        <v>54</v>
      </c>
      <c r="E4055" s="68" t="s">
        <v>10984</v>
      </c>
    </row>
    <row r="4056" spans="1:5" ht="15">
      <c r="A4056" s="64">
        <v>4055</v>
      </c>
      <c r="B4056" s="65">
        <v>18450</v>
      </c>
      <c r="C4056" s="66" t="s">
        <v>11896</v>
      </c>
      <c r="D4056" s="67">
        <v>55</v>
      </c>
      <c r="E4056" s="68" t="s">
        <v>10986</v>
      </c>
    </row>
    <row r="4057" spans="1:5" ht="15">
      <c r="A4057" s="64">
        <v>4056</v>
      </c>
      <c r="B4057" s="65">
        <v>18507</v>
      </c>
      <c r="C4057" s="66" t="s">
        <v>11897</v>
      </c>
      <c r="D4057" s="67">
        <v>56</v>
      </c>
      <c r="E4057" s="68" t="s">
        <v>10946</v>
      </c>
    </row>
    <row r="4058" spans="1:5" ht="15">
      <c r="A4058" s="64">
        <v>4057</v>
      </c>
      <c r="B4058" s="65">
        <v>18583</v>
      </c>
      <c r="C4058" s="70" t="s">
        <v>11898</v>
      </c>
      <c r="D4058" s="67">
        <v>57</v>
      </c>
      <c r="E4058" s="68" t="s">
        <v>10978</v>
      </c>
    </row>
    <row r="4059" spans="1:5" ht="15">
      <c r="A4059" s="64">
        <v>4058</v>
      </c>
      <c r="B4059" s="65">
        <v>18585</v>
      </c>
      <c r="C4059" s="70" t="s">
        <v>11899</v>
      </c>
      <c r="D4059" s="67">
        <v>58</v>
      </c>
      <c r="E4059" s="68" t="s">
        <v>10978</v>
      </c>
    </row>
    <row r="4060" spans="1:5" ht="15">
      <c r="A4060" s="64">
        <v>4059</v>
      </c>
      <c r="B4060" s="65">
        <v>18587</v>
      </c>
      <c r="C4060" s="70" t="s">
        <v>11900</v>
      </c>
      <c r="D4060" s="67">
        <v>59</v>
      </c>
      <c r="E4060" s="68" t="s">
        <v>10944</v>
      </c>
    </row>
    <row r="4061" spans="1:5" ht="15">
      <c r="A4061" s="64">
        <v>4060</v>
      </c>
      <c r="B4061" s="65">
        <v>18589</v>
      </c>
      <c r="C4061" s="70" t="s">
        <v>11901</v>
      </c>
      <c r="D4061" s="67">
        <v>60</v>
      </c>
      <c r="E4061" s="68" t="s">
        <v>13908</v>
      </c>
    </row>
    <row r="4062" spans="1:5" ht="15">
      <c r="A4062" s="64">
        <v>4061</v>
      </c>
      <c r="B4062" s="65">
        <v>18726</v>
      </c>
      <c r="C4062" s="66" t="s">
        <v>11902</v>
      </c>
      <c r="D4062" s="67">
        <v>61</v>
      </c>
      <c r="E4062" s="68" t="s">
        <v>15128</v>
      </c>
    </row>
    <row r="4063" spans="1:5" ht="15">
      <c r="A4063" s="64">
        <v>4062</v>
      </c>
      <c r="B4063" s="65">
        <v>18812</v>
      </c>
      <c r="C4063" s="66" t="s">
        <v>11903</v>
      </c>
      <c r="D4063" s="67">
        <v>62</v>
      </c>
      <c r="E4063" s="68" t="s">
        <v>15131</v>
      </c>
    </row>
    <row r="4064" spans="1:5" ht="15">
      <c r="A4064" s="64">
        <v>4063</v>
      </c>
      <c r="B4064" s="65">
        <v>19025</v>
      </c>
      <c r="C4064" s="66" t="s">
        <v>11904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12751</v>
      </c>
      <c r="D4065" s="67">
        <v>64</v>
      </c>
      <c r="E4065" s="68" t="s">
        <v>10976</v>
      </c>
    </row>
    <row r="4066" spans="1:5" ht="15">
      <c r="A4066" s="64">
        <v>4065</v>
      </c>
      <c r="B4066" s="65">
        <v>19740</v>
      </c>
      <c r="C4066" s="66" t="s">
        <v>12752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12753</v>
      </c>
      <c r="D4067" s="67">
        <v>66</v>
      </c>
      <c r="E4067" s="68" t="s">
        <v>13908</v>
      </c>
    </row>
    <row r="4068" spans="1:5" ht="15">
      <c r="A4068" s="64">
        <v>4067</v>
      </c>
      <c r="B4068" s="65">
        <v>19874</v>
      </c>
      <c r="C4068" s="70" t="s">
        <v>12754</v>
      </c>
      <c r="D4068" s="67">
        <v>67</v>
      </c>
      <c r="E4068" s="68" t="s">
        <v>10978</v>
      </c>
    </row>
    <row r="4069" spans="1:5" ht="15">
      <c r="A4069" s="64">
        <v>4068</v>
      </c>
      <c r="B4069" s="65">
        <v>19876</v>
      </c>
      <c r="C4069" s="66" t="s">
        <v>12755</v>
      </c>
      <c r="D4069" s="67">
        <v>68</v>
      </c>
      <c r="E4069" s="68" t="s">
        <v>13908</v>
      </c>
    </row>
    <row r="4070" spans="1:5" ht="15">
      <c r="A4070" s="64">
        <v>4069</v>
      </c>
      <c r="B4070" s="65">
        <v>19888</v>
      </c>
      <c r="C4070" s="66" t="s">
        <v>12756</v>
      </c>
      <c r="D4070" s="67">
        <v>69</v>
      </c>
      <c r="E4070" s="68" t="s">
        <v>10978</v>
      </c>
    </row>
    <row r="4071" spans="1:5" ht="15">
      <c r="A4071" s="64">
        <v>4070</v>
      </c>
      <c r="B4071" s="65">
        <v>19890</v>
      </c>
      <c r="C4071" s="66" t="s">
        <v>14320</v>
      </c>
      <c r="D4071" s="67">
        <v>70</v>
      </c>
      <c r="E4071" s="68" t="s">
        <v>10946</v>
      </c>
    </row>
    <row r="4072" spans="1:5" ht="15">
      <c r="A4072" s="64">
        <v>4071</v>
      </c>
      <c r="B4072" s="65">
        <v>11217</v>
      </c>
      <c r="C4072" s="66" t="s">
        <v>14321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14322</v>
      </c>
      <c r="D4073" s="67">
        <v>72</v>
      </c>
      <c r="E4073" s="68" t="s">
        <v>10984</v>
      </c>
    </row>
    <row r="4074" spans="1:5" ht="15">
      <c r="A4074" s="64">
        <v>4073</v>
      </c>
      <c r="B4074" s="65">
        <v>11472</v>
      </c>
      <c r="C4074" s="66" t="s">
        <v>14323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14324</v>
      </c>
      <c r="D4075" s="67">
        <v>74</v>
      </c>
      <c r="E4075" s="68" t="s">
        <v>10986</v>
      </c>
    </row>
    <row r="4076" spans="1:5" ht="15">
      <c r="A4076" s="64">
        <v>4075</v>
      </c>
      <c r="B4076" s="65">
        <v>13482</v>
      </c>
      <c r="C4076" s="66" t="s">
        <v>14325</v>
      </c>
      <c r="D4076" s="67">
        <v>75</v>
      </c>
      <c r="E4076" s="68" t="s">
        <v>10946</v>
      </c>
    </row>
    <row r="4077" spans="1:5" ht="15">
      <c r="A4077" s="64">
        <v>4076</v>
      </c>
      <c r="B4077" s="65">
        <v>13483</v>
      </c>
      <c r="C4077" s="66" t="s">
        <v>14326</v>
      </c>
      <c r="D4077" s="67">
        <v>76</v>
      </c>
      <c r="E4077" s="68" t="s">
        <v>15131</v>
      </c>
    </row>
    <row r="4078" spans="1:5" ht="15">
      <c r="A4078" s="64">
        <v>4077</v>
      </c>
      <c r="B4078" s="65">
        <v>12484</v>
      </c>
      <c r="C4078" s="70" t="s">
        <v>14327</v>
      </c>
      <c r="D4078" s="67">
        <v>77</v>
      </c>
      <c r="E4078" s="68" t="s">
        <v>10991</v>
      </c>
    </row>
    <row r="4079" spans="1:5" ht="15">
      <c r="A4079" s="64">
        <v>4078</v>
      </c>
      <c r="B4079" s="65">
        <v>13493</v>
      </c>
      <c r="C4079" s="70" t="s">
        <v>14328</v>
      </c>
      <c r="D4079" s="67">
        <v>78</v>
      </c>
      <c r="E4079" s="68" t="s">
        <v>12518</v>
      </c>
    </row>
    <row r="4080" spans="1:5" ht="15">
      <c r="A4080" s="64">
        <v>4079</v>
      </c>
      <c r="B4080" s="65" t="s">
        <v>19</v>
      </c>
      <c r="C4080" s="66" t="s">
        <v>14329</v>
      </c>
      <c r="D4080" s="67">
        <v>79</v>
      </c>
      <c r="E4080" s="68" t="s">
        <v>10986</v>
      </c>
    </row>
    <row r="4081" spans="1:5" ht="15">
      <c r="A4081" s="64">
        <v>4080</v>
      </c>
      <c r="B4081" s="65">
        <v>14718</v>
      </c>
      <c r="C4081" s="66" t="s">
        <v>14330</v>
      </c>
      <c r="D4081" s="67">
        <v>80</v>
      </c>
      <c r="E4081" s="68" t="s">
        <v>15128</v>
      </c>
    </row>
    <row r="4082" spans="1:5" ht="15">
      <c r="A4082" s="64">
        <v>4081</v>
      </c>
      <c r="B4082" s="65">
        <v>14719</v>
      </c>
      <c r="C4082" s="66" t="s">
        <v>14331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14332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14333</v>
      </c>
      <c r="D4084" s="67">
        <v>83</v>
      </c>
      <c r="E4084" s="68" t="s">
        <v>15744</v>
      </c>
    </row>
    <row r="4085" spans="1:5" ht="15">
      <c r="A4085" s="64">
        <v>4084</v>
      </c>
      <c r="B4085" s="65">
        <v>16786</v>
      </c>
      <c r="C4085" s="66" t="s">
        <v>14334</v>
      </c>
      <c r="D4085" s="67">
        <v>84</v>
      </c>
      <c r="E4085" s="68" t="s">
        <v>10984</v>
      </c>
    </row>
    <row r="4086" spans="1:5" ht="15">
      <c r="A4086" s="64">
        <v>4085</v>
      </c>
      <c r="B4086" s="65">
        <v>16891</v>
      </c>
      <c r="C4086" s="66" t="s">
        <v>14335</v>
      </c>
      <c r="D4086" s="67">
        <v>85</v>
      </c>
      <c r="E4086" s="68" t="s">
        <v>18475</v>
      </c>
    </row>
    <row r="4087" spans="1:5" ht="15">
      <c r="A4087" s="64">
        <v>4086</v>
      </c>
      <c r="B4087" s="65">
        <v>16907</v>
      </c>
      <c r="C4087" s="66" t="s">
        <v>14336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14337</v>
      </c>
      <c r="D4088" s="67">
        <v>87</v>
      </c>
      <c r="E4088" s="68" t="s">
        <v>10980</v>
      </c>
    </row>
    <row r="4089" spans="1:5" ht="15">
      <c r="A4089" s="64">
        <v>4088</v>
      </c>
      <c r="B4089" s="65">
        <v>17519</v>
      </c>
      <c r="C4089" s="66" t="s">
        <v>14338</v>
      </c>
      <c r="D4089" s="67">
        <v>88</v>
      </c>
      <c r="E4089" s="68" t="s">
        <v>10986</v>
      </c>
    </row>
    <row r="4090" spans="1:5" ht="15">
      <c r="A4090" s="64">
        <v>4089</v>
      </c>
      <c r="B4090" s="65">
        <v>17524</v>
      </c>
      <c r="C4090" s="66" t="s">
        <v>15566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15567</v>
      </c>
      <c r="D4091" s="67">
        <v>90</v>
      </c>
      <c r="E4091" s="68" t="s">
        <v>15128</v>
      </c>
    </row>
    <row r="4092" spans="1:5" ht="15">
      <c r="A4092" s="64">
        <v>4091</v>
      </c>
      <c r="B4092" s="65">
        <v>17566</v>
      </c>
      <c r="C4092" s="66" t="s">
        <v>15568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15569</v>
      </c>
      <c r="D4093" s="67">
        <v>92</v>
      </c>
      <c r="E4093" s="68" t="s">
        <v>10991</v>
      </c>
    </row>
    <row r="4094" spans="1:5" ht="15">
      <c r="A4094" s="64">
        <v>4093</v>
      </c>
      <c r="B4094" s="65">
        <v>18091</v>
      </c>
      <c r="C4094" s="66" t="s">
        <v>15570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15571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15572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15573</v>
      </c>
      <c r="D4097" s="67">
        <v>96</v>
      </c>
      <c r="E4097" s="68" t="s">
        <v>10986</v>
      </c>
    </row>
    <row r="4098" spans="1:5" ht="15">
      <c r="A4098" s="64">
        <v>4097</v>
      </c>
      <c r="B4098" s="65">
        <v>19090</v>
      </c>
      <c r="C4098" s="66" t="s">
        <v>15574</v>
      </c>
      <c r="D4098" s="67">
        <v>97</v>
      </c>
      <c r="E4098" s="68" t="s">
        <v>10986</v>
      </c>
    </row>
    <row r="4099" spans="1:5" ht="15">
      <c r="A4099" s="64">
        <v>4098</v>
      </c>
      <c r="B4099" s="65">
        <v>19621</v>
      </c>
      <c r="C4099" s="66" t="s">
        <v>15575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15576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15577</v>
      </c>
      <c r="D4101" s="67">
        <v>100</v>
      </c>
      <c r="E4101" s="68" t="s">
        <v>13935</v>
      </c>
    </row>
    <row r="4102" spans="1:5" ht="15">
      <c r="A4102" s="64">
        <v>4101</v>
      </c>
      <c r="B4102" s="65">
        <v>11442</v>
      </c>
      <c r="C4102" s="66" t="s">
        <v>15578</v>
      </c>
      <c r="D4102" s="67">
        <v>101</v>
      </c>
      <c r="E4102" s="68" t="s">
        <v>10996</v>
      </c>
    </row>
    <row r="4103" spans="1:5" ht="15">
      <c r="A4103" s="64">
        <v>4102</v>
      </c>
      <c r="B4103" s="65">
        <v>11444</v>
      </c>
      <c r="C4103" s="66" t="s">
        <v>15579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15580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15581</v>
      </c>
      <c r="D4105" s="67">
        <v>104</v>
      </c>
      <c r="E4105" s="68" t="s">
        <v>15128</v>
      </c>
    </row>
    <row r="4106" spans="1:5" ht="15">
      <c r="A4106" s="64">
        <v>4105</v>
      </c>
      <c r="B4106" s="65">
        <v>11462</v>
      </c>
      <c r="C4106" s="66" t="s">
        <v>15582</v>
      </c>
      <c r="D4106" s="67">
        <v>105</v>
      </c>
      <c r="E4106" s="68" t="s">
        <v>10946</v>
      </c>
    </row>
    <row r="4107" spans="1:5" ht="15">
      <c r="A4107" s="64">
        <v>4106</v>
      </c>
      <c r="B4107" s="65">
        <v>13078</v>
      </c>
      <c r="C4107" s="66" t="s">
        <v>15583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15584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15585</v>
      </c>
      <c r="D4109" s="67">
        <v>1</v>
      </c>
      <c r="E4109" s="68" t="s">
        <v>10984</v>
      </c>
    </row>
    <row r="4110" spans="1:5" ht="15">
      <c r="A4110" s="64">
        <v>4109</v>
      </c>
      <c r="B4110" s="65">
        <v>10007</v>
      </c>
      <c r="C4110" s="66" t="s">
        <v>15586</v>
      </c>
      <c r="D4110" s="67">
        <v>2</v>
      </c>
      <c r="E4110" s="68" t="s">
        <v>10984</v>
      </c>
    </row>
    <row r="4111" spans="1:5" ht="15">
      <c r="A4111" s="64">
        <v>4110</v>
      </c>
      <c r="B4111" s="65">
        <v>10008</v>
      </c>
      <c r="C4111" s="66" t="s">
        <v>15587</v>
      </c>
      <c r="D4111" s="67">
        <v>3</v>
      </c>
      <c r="E4111" s="68" t="s">
        <v>10984</v>
      </c>
    </row>
    <row r="4112" spans="1:5" ht="15">
      <c r="A4112" s="64">
        <v>4111</v>
      </c>
      <c r="B4112" s="65">
        <v>10010</v>
      </c>
      <c r="C4112" s="70" t="s">
        <v>15588</v>
      </c>
      <c r="D4112" s="67">
        <v>4</v>
      </c>
      <c r="E4112" s="68" t="s">
        <v>10946</v>
      </c>
    </row>
    <row r="4113" spans="1:5" ht="15">
      <c r="A4113" s="64">
        <v>4112</v>
      </c>
      <c r="B4113" s="65">
        <v>10012</v>
      </c>
      <c r="C4113" s="70" t="s">
        <v>15589</v>
      </c>
      <c r="D4113" s="67">
        <v>5</v>
      </c>
      <c r="E4113" s="68" t="s">
        <v>10946</v>
      </c>
    </row>
    <row r="4114" spans="1:5" ht="15">
      <c r="A4114" s="64">
        <v>4113</v>
      </c>
      <c r="B4114" s="65">
        <v>11149</v>
      </c>
      <c r="C4114" s="66" t="s">
        <v>15590</v>
      </c>
      <c r="D4114" s="67">
        <v>6</v>
      </c>
      <c r="E4114" s="68" t="s">
        <v>10980</v>
      </c>
    </row>
    <row r="4115" spans="1:5" ht="15">
      <c r="A4115" s="64">
        <v>4114</v>
      </c>
      <c r="B4115" s="65">
        <v>11217</v>
      </c>
      <c r="C4115" s="66" t="s">
        <v>15591</v>
      </c>
      <c r="D4115" s="67">
        <v>7</v>
      </c>
      <c r="E4115" s="68" t="s">
        <v>10946</v>
      </c>
    </row>
    <row r="4116" spans="1:5" ht="15">
      <c r="A4116" s="64">
        <v>4115</v>
      </c>
      <c r="B4116" s="65">
        <v>14238</v>
      </c>
      <c r="C4116" s="66" t="s">
        <v>15592</v>
      </c>
      <c r="D4116" s="67">
        <v>8</v>
      </c>
      <c r="E4116" s="68" t="s">
        <v>10986</v>
      </c>
    </row>
    <row r="4117" spans="1:5" ht="15">
      <c r="A4117" s="64">
        <v>4116</v>
      </c>
      <c r="B4117" s="65">
        <v>14514</v>
      </c>
      <c r="C4117" s="66" t="s">
        <v>15593</v>
      </c>
      <c r="D4117" s="67">
        <v>9</v>
      </c>
      <c r="E4117" s="68" t="s">
        <v>15131</v>
      </c>
    </row>
    <row r="4118" spans="1:5" ht="15">
      <c r="A4118" s="64">
        <v>4117</v>
      </c>
      <c r="B4118" s="65">
        <v>19780</v>
      </c>
      <c r="C4118" s="66" t="s">
        <v>15594</v>
      </c>
      <c r="D4118" s="67">
        <v>10</v>
      </c>
      <c r="E4118" s="68" t="s">
        <v>10946</v>
      </c>
    </row>
    <row r="4119" spans="1:5" ht="15">
      <c r="A4119" s="64">
        <v>4118</v>
      </c>
      <c r="B4119" s="65">
        <v>10060</v>
      </c>
      <c r="C4119" s="70" t="s">
        <v>15595</v>
      </c>
      <c r="D4119" s="67">
        <v>1</v>
      </c>
      <c r="E4119" s="68" t="s">
        <v>10944</v>
      </c>
    </row>
    <row r="4120" spans="1:5" ht="15">
      <c r="A4120" s="64">
        <v>4119</v>
      </c>
      <c r="B4120" s="65">
        <v>12624</v>
      </c>
      <c r="C4120" s="70" t="s">
        <v>15596</v>
      </c>
      <c r="D4120" s="67">
        <v>2</v>
      </c>
      <c r="E4120" s="68" t="s">
        <v>10944</v>
      </c>
    </row>
    <row r="4121" spans="1:5" ht="15">
      <c r="A4121" s="64">
        <v>4120</v>
      </c>
      <c r="B4121" s="65">
        <v>16019</v>
      </c>
      <c r="C4121" s="66" t="s">
        <v>15597</v>
      </c>
      <c r="D4121" s="67">
        <v>3</v>
      </c>
      <c r="E4121" s="68" t="s">
        <v>10986</v>
      </c>
    </row>
    <row r="4122" spans="1:5" ht="15">
      <c r="A4122" s="64">
        <v>4121</v>
      </c>
      <c r="B4122" s="65">
        <v>16925</v>
      </c>
      <c r="C4122" s="66" t="s">
        <v>15598</v>
      </c>
      <c r="D4122" s="67">
        <v>4</v>
      </c>
      <c r="E4122" s="68" t="s">
        <v>13904</v>
      </c>
    </row>
    <row r="4123" spans="1:5" ht="15">
      <c r="A4123" s="64">
        <v>4122</v>
      </c>
      <c r="B4123" s="65">
        <v>18674</v>
      </c>
      <c r="C4123" s="66" t="s">
        <v>15599</v>
      </c>
      <c r="D4123" s="67">
        <v>5</v>
      </c>
      <c r="E4123" s="68" t="s">
        <v>15131</v>
      </c>
    </row>
    <row r="4124" spans="1:5" ht="15">
      <c r="A4124" s="64">
        <v>4123</v>
      </c>
      <c r="B4124" s="65">
        <v>19091</v>
      </c>
      <c r="C4124" s="66" t="s">
        <v>15600</v>
      </c>
      <c r="D4124" s="67">
        <v>6</v>
      </c>
      <c r="E4124" s="68" t="s">
        <v>10980</v>
      </c>
    </row>
    <row r="4125" spans="1:5" ht="15">
      <c r="A4125" s="64">
        <v>4124</v>
      </c>
      <c r="B4125" s="65">
        <v>19093</v>
      </c>
      <c r="C4125" s="66" t="s">
        <v>15601</v>
      </c>
      <c r="D4125" s="67">
        <v>7</v>
      </c>
      <c r="E4125" s="68" t="s">
        <v>10980</v>
      </c>
    </row>
    <row r="4126" spans="1:5" ht="15">
      <c r="A4126" s="64">
        <v>4125</v>
      </c>
      <c r="B4126" s="65">
        <v>19469</v>
      </c>
      <c r="C4126" s="66" t="s">
        <v>15602</v>
      </c>
      <c r="D4126" s="67">
        <v>8</v>
      </c>
      <c r="E4126" s="68" t="s">
        <v>10980</v>
      </c>
    </row>
    <row r="4127" spans="1:5" ht="15">
      <c r="A4127" s="64">
        <v>4126</v>
      </c>
      <c r="B4127" s="65">
        <v>19745</v>
      </c>
      <c r="C4127" s="66" t="s">
        <v>15603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15604</v>
      </c>
      <c r="D4128" s="67">
        <v>10</v>
      </c>
      <c r="E4128" s="68" t="s">
        <v>10944</v>
      </c>
    </row>
    <row r="4129" spans="1:5" ht="15">
      <c r="A4129" s="64">
        <v>4128</v>
      </c>
      <c r="B4129" s="65">
        <v>19823</v>
      </c>
      <c r="C4129" s="66" t="s">
        <v>15605</v>
      </c>
      <c r="D4129" s="67">
        <v>11</v>
      </c>
      <c r="E4129" s="68" t="s">
        <v>10999</v>
      </c>
    </row>
    <row r="4130" spans="1:5" ht="15">
      <c r="A4130" s="64">
        <v>4129</v>
      </c>
      <c r="B4130" s="65">
        <v>19827</v>
      </c>
      <c r="C4130" s="66" t="s">
        <v>15606</v>
      </c>
      <c r="D4130" s="67">
        <v>12</v>
      </c>
      <c r="E4130" s="68" t="s">
        <v>10978</v>
      </c>
    </row>
    <row r="4131" spans="1:5" ht="15">
      <c r="A4131" s="64">
        <v>4130</v>
      </c>
      <c r="B4131" s="65">
        <v>19832</v>
      </c>
      <c r="C4131" s="70" t="s">
        <v>15607</v>
      </c>
      <c r="D4131" s="67">
        <v>13</v>
      </c>
      <c r="E4131" s="68" t="s">
        <v>10944</v>
      </c>
    </row>
    <row r="4132" spans="1:5" ht="15">
      <c r="A4132" s="64">
        <v>4131</v>
      </c>
      <c r="B4132" s="65">
        <v>19850</v>
      </c>
      <c r="C4132" s="66" t="s">
        <v>10482</v>
      </c>
      <c r="D4132" s="67">
        <v>14</v>
      </c>
      <c r="E4132" s="68" t="s">
        <v>10944</v>
      </c>
    </row>
    <row r="4133" spans="1:5" ht="15">
      <c r="A4133" s="64">
        <v>4132</v>
      </c>
      <c r="B4133" s="65">
        <v>19872</v>
      </c>
      <c r="C4133" s="66" t="s">
        <v>13230</v>
      </c>
      <c r="D4133" s="67">
        <v>15</v>
      </c>
      <c r="E4133" s="68" t="s">
        <v>10944</v>
      </c>
    </row>
    <row r="4134" spans="1:5" ht="15">
      <c r="A4134" s="64">
        <v>4133</v>
      </c>
      <c r="B4134" s="65">
        <v>19878</v>
      </c>
      <c r="C4134" s="66" t="s">
        <v>13231</v>
      </c>
      <c r="D4134" s="67">
        <v>16</v>
      </c>
      <c r="E4134" s="68" t="s">
        <v>10944</v>
      </c>
    </row>
    <row r="4135" spans="1:5" ht="15">
      <c r="A4135" s="64">
        <v>4134</v>
      </c>
      <c r="B4135" s="65">
        <v>19880</v>
      </c>
      <c r="C4135" s="66" t="s">
        <v>13232</v>
      </c>
      <c r="D4135" s="67">
        <v>17</v>
      </c>
      <c r="E4135" s="68" t="s">
        <v>10944</v>
      </c>
    </row>
    <row r="4136" spans="1:5" ht="15">
      <c r="A4136" s="64">
        <v>4135</v>
      </c>
      <c r="B4136" s="65">
        <v>19881</v>
      </c>
      <c r="C4136" s="66" t="s">
        <v>13233</v>
      </c>
      <c r="D4136" s="67">
        <v>18</v>
      </c>
      <c r="E4136" s="68" t="s">
        <v>10944</v>
      </c>
    </row>
    <row r="4137" spans="1:5" ht="15">
      <c r="A4137" s="64">
        <v>4136</v>
      </c>
      <c r="B4137" s="65">
        <v>19883</v>
      </c>
      <c r="C4137" s="66" t="s">
        <v>13234</v>
      </c>
      <c r="D4137" s="67">
        <v>19</v>
      </c>
      <c r="E4137" s="68" t="s">
        <v>10944</v>
      </c>
    </row>
    <row r="4138" spans="1:5" ht="15">
      <c r="A4138" s="64">
        <v>4137</v>
      </c>
      <c r="B4138" s="65">
        <v>19885</v>
      </c>
      <c r="C4138" s="66" t="s">
        <v>13235</v>
      </c>
      <c r="D4138" s="67">
        <v>20</v>
      </c>
      <c r="E4138" s="68" t="s">
        <v>10944</v>
      </c>
    </row>
    <row r="4139" spans="1:5" ht="15">
      <c r="A4139" s="64">
        <v>4138</v>
      </c>
      <c r="B4139" s="65">
        <v>19887</v>
      </c>
      <c r="C4139" s="66" t="s">
        <v>13236</v>
      </c>
      <c r="D4139" s="67">
        <v>21</v>
      </c>
      <c r="E4139" s="68" t="s">
        <v>10944</v>
      </c>
    </row>
    <row r="4140" spans="1:5" ht="15">
      <c r="A4140" s="64">
        <v>4139</v>
      </c>
      <c r="B4140" s="65">
        <v>10045</v>
      </c>
      <c r="C4140" s="66" t="s">
        <v>13237</v>
      </c>
      <c r="D4140" s="67">
        <v>1</v>
      </c>
      <c r="E4140" s="68" t="s">
        <v>15131</v>
      </c>
    </row>
    <row r="4141" spans="1:5" ht="15">
      <c r="A4141" s="64">
        <v>4140</v>
      </c>
      <c r="B4141" s="65">
        <v>11513</v>
      </c>
      <c r="C4141" s="66" t="s">
        <v>13238</v>
      </c>
      <c r="D4141" s="67">
        <v>2</v>
      </c>
      <c r="E4141" s="68" t="s">
        <v>13904</v>
      </c>
    </row>
    <row r="4142" spans="1:5" ht="15">
      <c r="A4142" s="64">
        <v>4141</v>
      </c>
      <c r="B4142" s="65">
        <v>12831</v>
      </c>
      <c r="C4142" s="66" t="s">
        <v>15802</v>
      </c>
      <c r="D4142" s="67">
        <v>3</v>
      </c>
      <c r="E4142" s="68" t="s">
        <v>10944</v>
      </c>
    </row>
    <row r="4143" spans="1:5" ht="15">
      <c r="A4143" s="64">
        <v>4142</v>
      </c>
      <c r="B4143" s="65">
        <v>13024</v>
      </c>
      <c r="C4143" s="66" t="s">
        <v>13239</v>
      </c>
      <c r="D4143" s="67">
        <v>4</v>
      </c>
      <c r="E4143" s="68" t="s">
        <v>10999</v>
      </c>
    </row>
    <row r="4144" spans="1:5" ht="15">
      <c r="A4144" s="64">
        <v>4143</v>
      </c>
      <c r="B4144" s="65">
        <v>13550</v>
      </c>
      <c r="C4144" s="66" t="s">
        <v>13240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13241</v>
      </c>
      <c r="D4145" s="67">
        <v>6</v>
      </c>
      <c r="E4145" s="68" t="s">
        <v>10986</v>
      </c>
    </row>
    <row r="4146" spans="1:5" ht="15">
      <c r="A4146" s="64">
        <v>4145</v>
      </c>
      <c r="B4146" s="65">
        <v>14210</v>
      </c>
      <c r="C4146" s="66" t="s">
        <v>13242</v>
      </c>
      <c r="D4146" s="67">
        <v>7</v>
      </c>
      <c r="E4146" s="68" t="s">
        <v>12518</v>
      </c>
    </row>
    <row r="4147" spans="1:5" ht="15">
      <c r="A4147" s="64">
        <v>4146</v>
      </c>
      <c r="B4147" s="65">
        <v>14290</v>
      </c>
      <c r="C4147" s="66" t="s">
        <v>13243</v>
      </c>
      <c r="D4147" s="67">
        <v>8</v>
      </c>
      <c r="E4147" s="68" t="s">
        <v>10980</v>
      </c>
    </row>
    <row r="4148" spans="1:5" ht="15">
      <c r="A4148" s="64">
        <v>4147</v>
      </c>
      <c r="B4148" s="65">
        <v>14974</v>
      </c>
      <c r="C4148" s="66" t="s">
        <v>13244</v>
      </c>
      <c r="D4148" s="67">
        <v>9</v>
      </c>
      <c r="E4148" s="68" t="s">
        <v>12644</v>
      </c>
    </row>
    <row r="4149" spans="1:5" ht="15">
      <c r="A4149" s="64">
        <v>4148</v>
      </c>
      <c r="B4149" s="65">
        <v>15645</v>
      </c>
      <c r="C4149" s="66" t="s">
        <v>13245</v>
      </c>
      <c r="D4149" s="67">
        <v>10</v>
      </c>
      <c r="E4149" s="68" t="s">
        <v>10986</v>
      </c>
    </row>
    <row r="4150" spans="1:5" ht="15">
      <c r="A4150" s="64">
        <v>4149</v>
      </c>
      <c r="B4150" s="65">
        <v>16379</v>
      </c>
      <c r="C4150" s="66" t="s">
        <v>13246</v>
      </c>
      <c r="D4150" s="67">
        <v>11</v>
      </c>
      <c r="E4150" s="68" t="s">
        <v>10980</v>
      </c>
    </row>
    <row r="4151" spans="1:5" ht="15">
      <c r="A4151" s="64">
        <v>4150</v>
      </c>
      <c r="B4151" s="65">
        <v>16950</v>
      </c>
      <c r="C4151" s="66" t="s">
        <v>13247</v>
      </c>
      <c r="D4151" s="67">
        <v>12</v>
      </c>
      <c r="E4151" s="68" t="s">
        <v>10982</v>
      </c>
    </row>
    <row r="4152" spans="1:5" ht="15">
      <c r="A4152" s="64">
        <v>4151</v>
      </c>
      <c r="B4152" s="65">
        <v>16971</v>
      </c>
      <c r="C4152" s="66" t="s">
        <v>11124</v>
      </c>
      <c r="D4152" s="67">
        <v>13</v>
      </c>
      <c r="E4152" s="68" t="s">
        <v>10984</v>
      </c>
    </row>
    <row r="4153" spans="1:5" ht="15">
      <c r="A4153" s="64">
        <v>4152</v>
      </c>
      <c r="B4153" s="65">
        <v>17263</v>
      </c>
      <c r="C4153" s="66" t="s">
        <v>13329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13330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13331</v>
      </c>
      <c r="D4155" s="67">
        <v>16</v>
      </c>
      <c r="E4155" s="68" t="s">
        <v>15131</v>
      </c>
    </row>
    <row r="4156" spans="1:5" ht="15">
      <c r="A4156" s="64">
        <v>4155</v>
      </c>
      <c r="B4156" s="65">
        <v>19005</v>
      </c>
      <c r="C4156" s="66" t="s">
        <v>13332</v>
      </c>
      <c r="D4156" s="67">
        <v>17</v>
      </c>
      <c r="E4156" s="68" t="s">
        <v>10982</v>
      </c>
    </row>
    <row r="4157" spans="1:5" ht="15">
      <c r="A4157" s="64">
        <v>4156</v>
      </c>
      <c r="B4157" s="65">
        <v>19937</v>
      </c>
      <c r="C4157" s="66" t="s">
        <v>13333</v>
      </c>
      <c r="D4157" s="67">
        <v>18</v>
      </c>
      <c r="E4157" s="68" t="s">
        <v>15128</v>
      </c>
    </row>
    <row r="4158" spans="1:5" ht="15">
      <c r="A4158" s="64">
        <v>4157</v>
      </c>
      <c r="B4158" s="65">
        <v>11500</v>
      </c>
      <c r="C4158" s="66" t="s">
        <v>13334</v>
      </c>
      <c r="D4158" s="67">
        <v>19</v>
      </c>
      <c r="E4158" s="68" t="s">
        <v>10999</v>
      </c>
    </row>
    <row r="4159" spans="1:5" ht="15">
      <c r="A4159" s="64">
        <v>4158</v>
      </c>
      <c r="B4159" s="65">
        <v>11631</v>
      </c>
      <c r="C4159" s="66" t="s">
        <v>13335</v>
      </c>
      <c r="D4159" s="67">
        <v>20</v>
      </c>
      <c r="E4159" s="68" t="s">
        <v>11268</v>
      </c>
    </row>
    <row r="4160" spans="1:5" ht="15">
      <c r="A4160" s="64">
        <v>4159</v>
      </c>
      <c r="B4160" s="65">
        <v>11672</v>
      </c>
      <c r="C4160" s="66" t="s">
        <v>13336</v>
      </c>
      <c r="D4160" s="67">
        <v>21</v>
      </c>
      <c r="E4160" s="68" t="s">
        <v>10946</v>
      </c>
    </row>
    <row r="4161" spans="1:5" ht="15">
      <c r="A4161" s="64">
        <v>4160</v>
      </c>
      <c r="B4161" s="65">
        <v>11741</v>
      </c>
      <c r="C4161" s="66" t="s">
        <v>13337</v>
      </c>
      <c r="D4161" s="67">
        <v>22</v>
      </c>
      <c r="E4161" s="68" t="s">
        <v>10944</v>
      </c>
    </row>
    <row r="4162" spans="1:5" ht="15">
      <c r="A4162" s="64">
        <v>4161</v>
      </c>
      <c r="B4162" s="65">
        <v>12889</v>
      </c>
      <c r="C4162" s="66" t="s">
        <v>13338</v>
      </c>
      <c r="D4162" s="67">
        <v>23</v>
      </c>
      <c r="E4162" s="68" t="s">
        <v>10984</v>
      </c>
    </row>
    <row r="4163" spans="1:5" ht="15">
      <c r="A4163" s="64">
        <v>4162</v>
      </c>
      <c r="B4163" s="65">
        <v>13115</v>
      </c>
      <c r="C4163" s="66" t="s">
        <v>13339</v>
      </c>
      <c r="D4163" s="67">
        <v>24</v>
      </c>
      <c r="E4163" s="68" t="s">
        <v>10944</v>
      </c>
    </row>
    <row r="4164" spans="1:5" ht="15">
      <c r="A4164" s="64">
        <v>4163</v>
      </c>
      <c r="B4164" s="65">
        <v>13134</v>
      </c>
      <c r="C4164" s="66" t="s">
        <v>13340</v>
      </c>
      <c r="D4164" s="67">
        <v>25</v>
      </c>
      <c r="E4164" s="68" t="s">
        <v>10978</v>
      </c>
    </row>
    <row r="4165" spans="1:5" ht="15">
      <c r="A4165" s="64">
        <v>4164</v>
      </c>
      <c r="B4165" s="65">
        <v>14541</v>
      </c>
      <c r="C4165" s="66" t="s">
        <v>14735</v>
      </c>
      <c r="D4165" s="67">
        <v>26</v>
      </c>
      <c r="E4165" s="68" t="s">
        <v>10999</v>
      </c>
    </row>
    <row r="4166" spans="1:5" ht="15">
      <c r="A4166" s="64">
        <v>4165</v>
      </c>
      <c r="B4166" s="65">
        <v>14792</v>
      </c>
      <c r="C4166" s="66" t="s">
        <v>14736</v>
      </c>
      <c r="D4166" s="67">
        <v>27</v>
      </c>
      <c r="E4166" s="68" t="s">
        <v>10978</v>
      </c>
    </row>
    <row r="4167" spans="1:5" ht="15">
      <c r="A4167" s="64">
        <v>4166</v>
      </c>
      <c r="B4167" s="65">
        <v>14803</v>
      </c>
      <c r="C4167" s="66" t="s">
        <v>14737</v>
      </c>
      <c r="D4167" s="67">
        <v>28</v>
      </c>
      <c r="E4167" s="68" t="s">
        <v>10944</v>
      </c>
    </row>
    <row r="4168" spans="1:5" ht="15">
      <c r="A4168" s="64">
        <v>4167</v>
      </c>
      <c r="B4168" s="65">
        <v>14807</v>
      </c>
      <c r="C4168" s="70" t="s">
        <v>14738</v>
      </c>
      <c r="D4168" s="67">
        <v>29</v>
      </c>
      <c r="E4168" s="68" t="s">
        <v>10946</v>
      </c>
    </row>
    <row r="4169" spans="1:5" ht="15">
      <c r="A4169" s="64">
        <v>4168</v>
      </c>
      <c r="B4169" s="65">
        <v>15129</v>
      </c>
      <c r="C4169" s="66" t="s">
        <v>13350</v>
      </c>
      <c r="D4169" s="67">
        <v>30</v>
      </c>
      <c r="E4169" s="68" t="s">
        <v>10991</v>
      </c>
    </row>
    <row r="4170" spans="1:5" ht="15">
      <c r="A4170" s="64">
        <v>4169</v>
      </c>
      <c r="B4170" s="65">
        <v>15131</v>
      </c>
      <c r="C4170" s="66" t="s">
        <v>13351</v>
      </c>
      <c r="D4170" s="67">
        <v>31</v>
      </c>
      <c r="E4170" s="68" t="s">
        <v>10944</v>
      </c>
    </row>
    <row r="4171" spans="1:5" ht="15">
      <c r="A4171" s="64">
        <v>4170</v>
      </c>
      <c r="B4171" s="65">
        <v>16153</v>
      </c>
      <c r="C4171" s="66" t="s">
        <v>13352</v>
      </c>
      <c r="D4171" s="67">
        <v>32</v>
      </c>
      <c r="E4171" s="68" t="s">
        <v>12473</v>
      </c>
    </row>
    <row r="4172" spans="1:5" ht="15">
      <c r="A4172" s="64">
        <v>4171</v>
      </c>
      <c r="B4172" s="65">
        <v>16201</v>
      </c>
      <c r="C4172" s="66" t="s">
        <v>13353</v>
      </c>
      <c r="D4172" s="67">
        <v>33</v>
      </c>
      <c r="E4172" s="68" t="s">
        <v>10946</v>
      </c>
    </row>
    <row r="4173" spans="1:5" ht="15">
      <c r="A4173" s="64">
        <v>4172</v>
      </c>
      <c r="B4173" s="65">
        <v>16203</v>
      </c>
      <c r="C4173" s="66" t="s">
        <v>13354</v>
      </c>
      <c r="D4173" s="67">
        <v>34</v>
      </c>
      <c r="E4173" s="68" t="s">
        <v>10991</v>
      </c>
    </row>
    <row r="4174" spans="1:5" ht="15">
      <c r="A4174" s="64">
        <v>4173</v>
      </c>
      <c r="B4174" s="65">
        <v>16342</v>
      </c>
      <c r="C4174" s="66" t="s">
        <v>13355</v>
      </c>
      <c r="D4174" s="67">
        <v>35</v>
      </c>
      <c r="E4174" s="68" t="s">
        <v>10986</v>
      </c>
    </row>
    <row r="4175" spans="1:5" ht="15">
      <c r="A4175" s="64">
        <v>4174</v>
      </c>
      <c r="B4175" s="65">
        <v>16377</v>
      </c>
      <c r="C4175" s="66" t="s">
        <v>13356</v>
      </c>
      <c r="D4175" s="67">
        <v>36</v>
      </c>
      <c r="E4175" s="68" t="s">
        <v>10944</v>
      </c>
    </row>
    <row r="4176" spans="1:5" ht="15">
      <c r="A4176" s="64">
        <v>4175</v>
      </c>
      <c r="B4176" s="65">
        <v>16486</v>
      </c>
      <c r="C4176" s="66" t="s">
        <v>13357</v>
      </c>
      <c r="D4176" s="67">
        <v>37</v>
      </c>
      <c r="E4176" s="68" t="s">
        <v>12518</v>
      </c>
    </row>
    <row r="4177" spans="1:5" ht="15">
      <c r="A4177" s="64">
        <v>4176</v>
      </c>
      <c r="B4177" s="65">
        <v>16823</v>
      </c>
      <c r="C4177" s="66" t="s">
        <v>15073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15074</v>
      </c>
      <c r="D4178" s="67">
        <v>39</v>
      </c>
      <c r="E4178" s="68" t="s">
        <v>10999</v>
      </c>
    </row>
    <row r="4179" spans="1:5" ht="15">
      <c r="A4179" s="64">
        <v>4178</v>
      </c>
      <c r="B4179" s="65">
        <v>17312</v>
      </c>
      <c r="C4179" s="66" t="s">
        <v>15075</v>
      </c>
      <c r="D4179" s="67">
        <v>40</v>
      </c>
      <c r="E4179" s="68" t="s">
        <v>10978</v>
      </c>
    </row>
    <row r="4180" spans="1:5" ht="15">
      <c r="A4180" s="64">
        <v>4179</v>
      </c>
      <c r="B4180" s="65">
        <v>18065</v>
      </c>
      <c r="C4180" s="66" t="s">
        <v>15076</v>
      </c>
      <c r="D4180" s="67">
        <v>41</v>
      </c>
      <c r="E4180" s="68" t="s">
        <v>10993</v>
      </c>
    </row>
    <row r="4181" spans="1:5" ht="15">
      <c r="A4181" s="64">
        <v>4180</v>
      </c>
      <c r="B4181" s="65">
        <v>18863</v>
      </c>
      <c r="C4181" s="66" t="s">
        <v>15077</v>
      </c>
      <c r="D4181" s="67">
        <v>42</v>
      </c>
      <c r="E4181" s="68" t="s">
        <v>12263</v>
      </c>
    </row>
    <row r="4182" spans="1:5" ht="15">
      <c r="A4182" s="64">
        <v>4181</v>
      </c>
      <c r="B4182" s="65">
        <v>19186</v>
      </c>
      <c r="C4182" s="66" t="s">
        <v>15078</v>
      </c>
      <c r="D4182" s="67">
        <v>43</v>
      </c>
      <c r="E4182" s="68" t="s">
        <v>12263</v>
      </c>
    </row>
    <row r="4183" spans="1:5" ht="15">
      <c r="A4183" s="64">
        <v>4182</v>
      </c>
      <c r="B4183" s="65">
        <v>19201</v>
      </c>
      <c r="C4183" s="66" t="s">
        <v>15079</v>
      </c>
      <c r="D4183" s="67">
        <v>44</v>
      </c>
      <c r="E4183" s="68" t="s">
        <v>10946</v>
      </c>
    </row>
    <row r="4184" spans="1:5" ht="15">
      <c r="A4184" s="64">
        <v>4183</v>
      </c>
      <c r="B4184" s="65">
        <v>19222</v>
      </c>
      <c r="C4184" s="66" t="s">
        <v>15080</v>
      </c>
      <c r="D4184" s="67">
        <v>45</v>
      </c>
      <c r="E4184" s="68" t="s">
        <v>15128</v>
      </c>
    </row>
    <row r="4185" spans="1:5" ht="15">
      <c r="A4185" s="64">
        <v>4184</v>
      </c>
      <c r="B4185" s="65">
        <v>19459</v>
      </c>
      <c r="C4185" s="66" t="s">
        <v>15081</v>
      </c>
      <c r="D4185" s="67">
        <v>46</v>
      </c>
      <c r="E4185" s="68" t="s">
        <v>11268</v>
      </c>
    </row>
    <row r="4186" spans="1:5" ht="15">
      <c r="A4186" s="64">
        <v>4185</v>
      </c>
      <c r="B4186" s="65">
        <v>19477</v>
      </c>
      <c r="C4186" s="66" t="s">
        <v>15082</v>
      </c>
      <c r="D4186" s="67">
        <v>47</v>
      </c>
      <c r="E4186" s="68" t="s">
        <v>10991</v>
      </c>
    </row>
    <row r="4187" spans="1:5" ht="15">
      <c r="A4187" s="64">
        <v>4186</v>
      </c>
      <c r="B4187" s="65">
        <v>19515</v>
      </c>
      <c r="C4187" s="66" t="s">
        <v>15083</v>
      </c>
      <c r="D4187" s="67">
        <v>48</v>
      </c>
      <c r="E4187" s="68" t="s">
        <v>10991</v>
      </c>
    </row>
    <row r="4188" spans="1:5" ht="15">
      <c r="A4188" s="64">
        <v>4187</v>
      </c>
      <c r="B4188" s="65">
        <v>19649</v>
      </c>
      <c r="C4188" s="66" t="s">
        <v>15084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15085</v>
      </c>
      <c r="D4189" s="67">
        <v>50</v>
      </c>
      <c r="E4189" s="68" t="s">
        <v>13904</v>
      </c>
    </row>
    <row r="4190" spans="1:5" ht="15">
      <c r="A4190" s="64">
        <v>4189</v>
      </c>
      <c r="B4190" s="65">
        <v>14889</v>
      </c>
      <c r="C4190" s="66" t="s">
        <v>15086</v>
      </c>
      <c r="D4190" s="67">
        <v>51</v>
      </c>
      <c r="E4190" s="68" t="s">
        <v>13904</v>
      </c>
    </row>
    <row r="4191" spans="1:5" ht="15">
      <c r="A4191" s="64">
        <v>4190</v>
      </c>
      <c r="B4191" s="65">
        <v>16544</v>
      </c>
      <c r="C4191" s="66" t="s">
        <v>15087</v>
      </c>
      <c r="D4191" s="67">
        <v>52</v>
      </c>
      <c r="E4191" s="68" t="s">
        <v>10986</v>
      </c>
    </row>
    <row r="4192" spans="1:5" ht="15">
      <c r="A4192" s="64">
        <v>4191</v>
      </c>
      <c r="B4192" s="65">
        <v>16546</v>
      </c>
      <c r="C4192" s="66" t="s">
        <v>15088</v>
      </c>
      <c r="D4192" s="67">
        <v>53</v>
      </c>
      <c r="E4192" s="68" t="s">
        <v>11164</v>
      </c>
    </row>
    <row r="4193" spans="1:5" ht="15">
      <c r="A4193" s="64">
        <v>4192</v>
      </c>
      <c r="B4193" s="65">
        <v>16548</v>
      </c>
      <c r="C4193" s="66" t="s">
        <v>16333</v>
      </c>
      <c r="D4193" s="67">
        <v>54</v>
      </c>
      <c r="E4193" s="68" t="s">
        <v>11164</v>
      </c>
    </row>
    <row r="4194" spans="1:5" ht="15">
      <c r="A4194" s="64">
        <v>4193</v>
      </c>
      <c r="B4194" s="65">
        <v>16550</v>
      </c>
      <c r="C4194" s="66" t="s">
        <v>16334</v>
      </c>
      <c r="D4194" s="67">
        <v>55</v>
      </c>
      <c r="E4194" s="68" t="s">
        <v>15128</v>
      </c>
    </row>
    <row r="4195" spans="1:5" ht="15">
      <c r="A4195" s="64">
        <v>4194</v>
      </c>
      <c r="B4195" s="65">
        <v>16554</v>
      </c>
      <c r="C4195" s="66" t="s">
        <v>16335</v>
      </c>
      <c r="D4195" s="67">
        <v>56</v>
      </c>
      <c r="E4195" s="68" t="s">
        <v>10996</v>
      </c>
    </row>
    <row r="4196" spans="1:5" ht="15">
      <c r="A4196" s="64">
        <v>4195</v>
      </c>
      <c r="B4196" s="65">
        <v>16560</v>
      </c>
      <c r="C4196" s="66" t="s">
        <v>16336</v>
      </c>
      <c r="D4196" s="67">
        <v>57</v>
      </c>
      <c r="E4196" s="68" t="s">
        <v>12644</v>
      </c>
    </row>
    <row r="4197" spans="1:5" ht="15">
      <c r="A4197" s="64">
        <v>4196</v>
      </c>
      <c r="B4197" s="65">
        <v>16562</v>
      </c>
      <c r="C4197" s="70" t="s">
        <v>16337</v>
      </c>
      <c r="D4197" s="67">
        <v>58</v>
      </c>
      <c r="E4197" s="68" t="s">
        <v>10999</v>
      </c>
    </row>
    <row r="4198" spans="1:5" ht="15">
      <c r="A4198" s="64">
        <v>4197</v>
      </c>
      <c r="B4198" s="65">
        <v>16564</v>
      </c>
      <c r="C4198" s="66" t="s">
        <v>16338</v>
      </c>
      <c r="D4198" s="67">
        <v>59</v>
      </c>
      <c r="E4198" s="68" t="s">
        <v>11164</v>
      </c>
    </row>
    <row r="4199" spans="1:5" ht="15">
      <c r="A4199" s="64">
        <v>4198</v>
      </c>
      <c r="B4199" s="65">
        <v>16566</v>
      </c>
      <c r="C4199" s="66" t="s">
        <v>16339</v>
      </c>
      <c r="D4199" s="67">
        <v>60</v>
      </c>
      <c r="E4199" s="68" t="s">
        <v>10944</v>
      </c>
    </row>
    <row r="4200" spans="1:5" ht="15">
      <c r="A4200" s="64">
        <v>4199</v>
      </c>
      <c r="B4200" s="65">
        <v>16572</v>
      </c>
      <c r="C4200" s="66" t="s">
        <v>16340</v>
      </c>
      <c r="D4200" s="67">
        <v>61</v>
      </c>
      <c r="E4200" s="68" t="s">
        <v>10980</v>
      </c>
    </row>
    <row r="4201" spans="1:5" ht="15">
      <c r="A4201" s="64">
        <v>4200</v>
      </c>
      <c r="B4201" s="65">
        <v>16573</v>
      </c>
      <c r="C4201" s="66" t="s">
        <v>16341</v>
      </c>
      <c r="D4201" s="67">
        <v>62</v>
      </c>
      <c r="E4201" s="68" t="s">
        <v>10944</v>
      </c>
    </row>
    <row r="4202" spans="1:5" ht="15">
      <c r="A4202" s="64">
        <v>4201</v>
      </c>
      <c r="B4202" s="65">
        <v>16577</v>
      </c>
      <c r="C4202" s="66" t="s">
        <v>16342</v>
      </c>
      <c r="D4202" s="67">
        <v>63</v>
      </c>
      <c r="E4202" s="68" t="s">
        <v>10946</v>
      </c>
    </row>
    <row r="4203" spans="1:5" ht="15">
      <c r="A4203" s="64">
        <v>4202</v>
      </c>
      <c r="B4203" s="65">
        <v>11284</v>
      </c>
      <c r="C4203" s="66" t="s">
        <v>16343</v>
      </c>
      <c r="D4203" s="67">
        <v>64</v>
      </c>
      <c r="E4203" s="68" t="s">
        <v>10982</v>
      </c>
    </row>
    <row r="4204" spans="1:5" ht="15">
      <c r="A4204" s="64">
        <v>4203</v>
      </c>
      <c r="B4204" s="65">
        <v>13517</v>
      </c>
      <c r="C4204" s="66" t="s">
        <v>16344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16345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16346</v>
      </c>
      <c r="D4206" s="67">
        <v>67</v>
      </c>
      <c r="E4206" s="68" t="s">
        <v>10944</v>
      </c>
    </row>
    <row r="4207" spans="1:5" ht="15">
      <c r="A4207" s="64">
        <v>4206</v>
      </c>
      <c r="B4207" s="65">
        <v>13525</v>
      </c>
      <c r="C4207" s="66" t="s">
        <v>16347</v>
      </c>
      <c r="D4207" s="67">
        <v>68</v>
      </c>
      <c r="E4207" s="68" t="s">
        <v>10944</v>
      </c>
    </row>
    <row r="4208" spans="1:5" ht="15">
      <c r="A4208" s="64">
        <v>4207</v>
      </c>
      <c r="B4208" s="65">
        <v>13536</v>
      </c>
      <c r="C4208" s="66" t="s">
        <v>16348</v>
      </c>
      <c r="D4208" s="67">
        <v>69</v>
      </c>
      <c r="E4208" s="68" t="s">
        <v>10946</v>
      </c>
    </row>
    <row r="4209" spans="1:5" ht="15">
      <c r="A4209" s="64">
        <v>4208</v>
      </c>
      <c r="B4209" s="65">
        <v>13552</v>
      </c>
      <c r="C4209" s="66" t="s">
        <v>16349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16350</v>
      </c>
      <c r="D4210" s="67">
        <v>71</v>
      </c>
      <c r="E4210" s="68" t="s">
        <v>12461</v>
      </c>
    </row>
    <row r="4211" spans="1:5" ht="15">
      <c r="A4211" s="64">
        <v>4210</v>
      </c>
      <c r="B4211" s="65">
        <v>13629</v>
      </c>
      <c r="C4211" s="70" t="s">
        <v>16351</v>
      </c>
      <c r="D4211" s="67">
        <v>72</v>
      </c>
      <c r="E4211" s="68" t="s">
        <v>15128</v>
      </c>
    </row>
    <row r="4212" spans="1:5" ht="15">
      <c r="A4212" s="64">
        <v>4211</v>
      </c>
      <c r="B4212" s="65">
        <v>13642</v>
      </c>
      <c r="C4212" s="70" t="s">
        <v>16352</v>
      </c>
      <c r="D4212" s="67">
        <v>73</v>
      </c>
      <c r="E4212" s="68" t="s">
        <v>15128</v>
      </c>
    </row>
    <row r="4213" spans="1:5" ht="15">
      <c r="A4213" s="64">
        <v>4212</v>
      </c>
      <c r="B4213" s="65">
        <v>13745</v>
      </c>
      <c r="C4213" s="66" t="s">
        <v>12585</v>
      </c>
      <c r="D4213" s="67">
        <v>74</v>
      </c>
      <c r="E4213" s="68" t="s">
        <v>10984</v>
      </c>
    </row>
    <row r="4214" spans="1:5" ht="15">
      <c r="A4214" s="64">
        <v>4213</v>
      </c>
      <c r="B4214" s="65">
        <v>13763</v>
      </c>
      <c r="C4214" s="66" t="s">
        <v>16353</v>
      </c>
      <c r="D4214" s="67">
        <v>75</v>
      </c>
      <c r="E4214" s="68" t="s">
        <v>10980</v>
      </c>
    </row>
    <row r="4215" spans="1:5" ht="15">
      <c r="A4215" s="64">
        <v>4214</v>
      </c>
      <c r="B4215" s="65">
        <v>13779</v>
      </c>
      <c r="C4215" s="66" t="s">
        <v>16354</v>
      </c>
      <c r="D4215" s="67">
        <v>76</v>
      </c>
      <c r="E4215" s="68" t="s">
        <v>15128</v>
      </c>
    </row>
    <row r="4216" spans="1:5" ht="15">
      <c r="A4216" s="64">
        <v>4215</v>
      </c>
      <c r="B4216" s="65">
        <v>13806</v>
      </c>
      <c r="C4216" s="66" t="s">
        <v>16355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16356</v>
      </c>
      <c r="D4217" s="67">
        <v>78</v>
      </c>
      <c r="E4217" s="68" t="s">
        <v>10944</v>
      </c>
    </row>
    <row r="4218" spans="1:5" ht="15">
      <c r="A4218" s="64">
        <v>4217</v>
      </c>
      <c r="B4218" s="65">
        <v>13809</v>
      </c>
      <c r="C4218" s="70" t="s">
        <v>16357</v>
      </c>
      <c r="D4218" s="67">
        <v>79</v>
      </c>
      <c r="E4218" s="68" t="s">
        <v>15128</v>
      </c>
    </row>
    <row r="4219" spans="1:5" ht="15">
      <c r="A4219" s="64">
        <v>4218</v>
      </c>
      <c r="B4219" s="65">
        <v>13825</v>
      </c>
      <c r="C4219" s="66" t="s">
        <v>16358</v>
      </c>
      <c r="D4219" s="67">
        <v>80</v>
      </c>
      <c r="E4219" s="68" t="s">
        <v>10984</v>
      </c>
    </row>
    <row r="4220" spans="1:5" ht="15">
      <c r="A4220" s="64">
        <v>4219</v>
      </c>
      <c r="B4220" s="65">
        <v>13851</v>
      </c>
      <c r="C4220" s="66" t="s">
        <v>16359</v>
      </c>
      <c r="D4220" s="67">
        <v>81</v>
      </c>
      <c r="E4220" s="68" t="s">
        <v>12041</v>
      </c>
    </row>
    <row r="4221" spans="1:5" ht="15">
      <c r="A4221" s="64">
        <v>4220</v>
      </c>
      <c r="B4221" s="65">
        <v>13903</v>
      </c>
      <c r="C4221" s="66" t="s">
        <v>16360</v>
      </c>
      <c r="D4221" s="67">
        <v>82</v>
      </c>
      <c r="E4221" s="68" t="s">
        <v>10980</v>
      </c>
    </row>
    <row r="4222" spans="1:5" ht="15">
      <c r="A4222" s="64">
        <v>4221</v>
      </c>
      <c r="B4222" s="65">
        <v>13933</v>
      </c>
      <c r="C4222" s="70" t="s">
        <v>16361</v>
      </c>
      <c r="D4222" s="67">
        <v>83</v>
      </c>
      <c r="E4222" s="68" t="s">
        <v>10986</v>
      </c>
    </row>
    <row r="4223" spans="1:5" ht="15">
      <c r="A4223" s="64">
        <v>4222</v>
      </c>
      <c r="B4223" s="65">
        <v>14006</v>
      </c>
      <c r="C4223" s="70" t="s">
        <v>16362</v>
      </c>
      <c r="D4223" s="67">
        <v>84</v>
      </c>
      <c r="E4223" s="68" t="s">
        <v>15128</v>
      </c>
    </row>
    <row r="4224" spans="1:5" ht="15">
      <c r="A4224" s="64">
        <v>4223</v>
      </c>
      <c r="B4224" s="65">
        <v>14059</v>
      </c>
      <c r="C4224" s="66" t="s">
        <v>16363</v>
      </c>
      <c r="D4224" s="67">
        <v>85</v>
      </c>
      <c r="E4224" s="68" t="s">
        <v>10999</v>
      </c>
    </row>
    <row r="4225" spans="1:5" ht="15">
      <c r="A4225" s="64">
        <v>4224</v>
      </c>
      <c r="B4225" s="65">
        <v>14133</v>
      </c>
      <c r="C4225" s="66" t="s">
        <v>16364</v>
      </c>
      <c r="D4225" s="67">
        <v>86</v>
      </c>
      <c r="E4225" s="68" t="s">
        <v>10999</v>
      </c>
    </row>
    <row r="4226" spans="1:5" ht="15">
      <c r="A4226" s="64">
        <v>4225</v>
      </c>
      <c r="B4226" s="65">
        <v>14255</v>
      </c>
      <c r="C4226" s="66" t="s">
        <v>16365</v>
      </c>
      <c r="D4226" s="67">
        <v>87</v>
      </c>
      <c r="E4226" s="68" t="s">
        <v>10999</v>
      </c>
    </row>
    <row r="4227" spans="1:5" ht="15">
      <c r="A4227" s="64">
        <v>4226</v>
      </c>
      <c r="B4227" s="65">
        <v>14317</v>
      </c>
      <c r="C4227" s="66" t="s">
        <v>16366</v>
      </c>
      <c r="D4227" s="67">
        <v>88</v>
      </c>
      <c r="E4227" s="68" t="s">
        <v>10999</v>
      </c>
    </row>
    <row r="4228" spans="1:5" ht="15">
      <c r="A4228" s="64">
        <v>4227</v>
      </c>
      <c r="B4228" s="65">
        <v>14362</v>
      </c>
      <c r="C4228" s="66" t="s">
        <v>16367</v>
      </c>
      <c r="D4228" s="67">
        <v>89</v>
      </c>
      <c r="E4228" s="68" t="s">
        <v>10980</v>
      </c>
    </row>
    <row r="4229" spans="1:5" ht="15">
      <c r="A4229" s="64">
        <v>4228</v>
      </c>
      <c r="B4229" s="65">
        <v>15133</v>
      </c>
      <c r="C4229" s="66" t="s">
        <v>16368</v>
      </c>
      <c r="D4229" s="67">
        <v>90</v>
      </c>
      <c r="E4229" s="68" t="s">
        <v>13904</v>
      </c>
    </row>
    <row r="4230" spans="1:5" ht="15">
      <c r="A4230" s="64">
        <v>4229</v>
      </c>
      <c r="B4230" s="65">
        <v>16519</v>
      </c>
      <c r="C4230" s="66" t="s">
        <v>16369</v>
      </c>
      <c r="D4230" s="67">
        <v>91</v>
      </c>
      <c r="E4230" s="68" t="s">
        <v>13908</v>
      </c>
    </row>
    <row r="4231" spans="1:5" ht="15">
      <c r="A4231" s="64">
        <v>4230</v>
      </c>
      <c r="B4231" s="65">
        <v>16531</v>
      </c>
      <c r="C4231" s="66" t="s">
        <v>11975</v>
      </c>
      <c r="D4231" s="67">
        <v>92</v>
      </c>
      <c r="E4231" s="68" t="s">
        <v>10848</v>
      </c>
    </row>
    <row r="4232" spans="1:5" ht="15">
      <c r="A4232" s="64">
        <v>4231</v>
      </c>
      <c r="B4232" s="65">
        <v>16570</v>
      </c>
      <c r="C4232" s="70" t="s">
        <v>16370</v>
      </c>
      <c r="D4232" s="67">
        <v>93</v>
      </c>
      <c r="E4232" s="68" t="s">
        <v>13908</v>
      </c>
    </row>
    <row r="4233" spans="1:5" ht="15">
      <c r="A4233" s="64">
        <v>4232</v>
      </c>
      <c r="B4233" s="65">
        <v>11745</v>
      </c>
      <c r="C4233" s="66" t="s">
        <v>16371</v>
      </c>
      <c r="D4233" s="67">
        <v>94</v>
      </c>
      <c r="E4233" s="68" t="s">
        <v>10946</v>
      </c>
    </row>
    <row r="4234" spans="1:5" ht="15">
      <c r="A4234" s="64">
        <v>4233</v>
      </c>
      <c r="B4234" s="65">
        <v>12893</v>
      </c>
      <c r="C4234" s="66" t="s">
        <v>16372</v>
      </c>
      <c r="D4234" s="67">
        <v>95</v>
      </c>
      <c r="E4234" s="68" t="s">
        <v>13904</v>
      </c>
    </row>
    <row r="4235" spans="1:5" ht="15">
      <c r="A4235" s="64">
        <v>4234</v>
      </c>
      <c r="B4235" s="65">
        <v>16346</v>
      </c>
      <c r="C4235" s="66" t="s">
        <v>16373</v>
      </c>
      <c r="D4235" s="67">
        <v>96</v>
      </c>
      <c r="E4235" s="68" t="s">
        <v>10999</v>
      </c>
    </row>
    <row r="4236" spans="1:5" ht="15">
      <c r="A4236" s="64">
        <v>4235</v>
      </c>
      <c r="B4236" s="65">
        <v>17893</v>
      </c>
      <c r="C4236" s="66" t="s">
        <v>16374</v>
      </c>
      <c r="D4236" s="67">
        <v>97</v>
      </c>
      <c r="E4236" s="68" t="s">
        <v>10982</v>
      </c>
    </row>
    <row r="4237" spans="1:5" ht="15">
      <c r="A4237" s="64">
        <v>4236</v>
      </c>
      <c r="B4237" s="65">
        <v>19971</v>
      </c>
      <c r="C4237" s="66" t="s">
        <v>16375</v>
      </c>
      <c r="D4237" s="67">
        <v>98</v>
      </c>
      <c r="E4237" s="68" t="s">
        <v>10991</v>
      </c>
    </row>
    <row r="4238" spans="1:5" ht="15">
      <c r="A4238" s="64">
        <v>4237</v>
      </c>
      <c r="B4238" s="65">
        <v>11990</v>
      </c>
      <c r="C4238" s="66" t="s">
        <v>16376</v>
      </c>
      <c r="D4238" s="67">
        <v>1</v>
      </c>
      <c r="E4238" s="68" t="s">
        <v>12518</v>
      </c>
    </row>
    <row r="4239" spans="1:5" ht="15">
      <c r="A4239" s="64">
        <v>4238</v>
      </c>
      <c r="B4239" s="65">
        <v>11993</v>
      </c>
      <c r="C4239" s="66" t="s">
        <v>16377</v>
      </c>
      <c r="D4239" s="67">
        <v>2</v>
      </c>
      <c r="E4239" s="68" t="s">
        <v>10946</v>
      </c>
    </row>
    <row r="4240" spans="1:5" ht="15">
      <c r="A4240" s="64">
        <v>4239</v>
      </c>
      <c r="B4240" s="65">
        <v>11995</v>
      </c>
      <c r="C4240" s="66" t="s">
        <v>16386</v>
      </c>
      <c r="D4240" s="67">
        <v>3</v>
      </c>
      <c r="E4240" s="68" t="s">
        <v>12518</v>
      </c>
    </row>
    <row r="4241" spans="1:5" ht="15">
      <c r="A4241" s="64">
        <v>4240</v>
      </c>
      <c r="B4241" s="65">
        <v>12859</v>
      </c>
      <c r="C4241" s="66" t="s">
        <v>16387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16388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16389</v>
      </c>
      <c r="D4243" s="67">
        <v>6</v>
      </c>
      <c r="E4243" s="68" t="s">
        <v>10978</v>
      </c>
    </row>
    <row r="4244" spans="1:5" ht="15">
      <c r="A4244" s="64">
        <v>4243</v>
      </c>
      <c r="B4244" s="65">
        <v>13330</v>
      </c>
      <c r="C4244" s="66" t="s">
        <v>16390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16391</v>
      </c>
      <c r="D4245" s="67">
        <v>8</v>
      </c>
      <c r="E4245" s="68" t="s">
        <v>10946</v>
      </c>
    </row>
    <row r="4246" spans="1:5" ht="15">
      <c r="A4246" s="64">
        <v>4245</v>
      </c>
      <c r="B4246" s="65">
        <v>14491</v>
      </c>
      <c r="C4246" s="66" t="s">
        <v>16392</v>
      </c>
      <c r="D4246" s="67">
        <v>9</v>
      </c>
      <c r="E4246" s="68" t="s">
        <v>13908</v>
      </c>
    </row>
    <row r="4247" spans="1:5" ht="15">
      <c r="A4247" s="64">
        <v>4246</v>
      </c>
      <c r="B4247" s="65">
        <v>14675</v>
      </c>
      <c r="C4247" s="66" t="s">
        <v>16393</v>
      </c>
      <c r="D4247" s="67">
        <v>10</v>
      </c>
      <c r="E4247" s="68" t="s">
        <v>10999</v>
      </c>
    </row>
    <row r="4248" spans="1:5" ht="15">
      <c r="A4248" s="64">
        <v>4247</v>
      </c>
      <c r="B4248" s="65">
        <v>14683</v>
      </c>
      <c r="C4248" s="66" t="s">
        <v>16394</v>
      </c>
      <c r="D4248" s="67">
        <v>11</v>
      </c>
      <c r="E4248" s="68" t="s">
        <v>10999</v>
      </c>
    </row>
    <row r="4249" spans="1:5" ht="15">
      <c r="A4249" s="64">
        <v>4248</v>
      </c>
      <c r="B4249" s="65">
        <v>14685</v>
      </c>
      <c r="C4249" s="66" t="s">
        <v>16395</v>
      </c>
      <c r="D4249" s="67">
        <v>12</v>
      </c>
      <c r="E4249" s="68" t="s">
        <v>10986</v>
      </c>
    </row>
    <row r="4250" spans="1:5" ht="15">
      <c r="A4250" s="64">
        <v>4249</v>
      </c>
      <c r="B4250" s="65">
        <v>14686</v>
      </c>
      <c r="C4250" s="66" t="s">
        <v>16396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16397</v>
      </c>
      <c r="D4251" s="67">
        <v>14</v>
      </c>
      <c r="E4251" s="68" t="s">
        <v>10946</v>
      </c>
    </row>
    <row r="4252" spans="1:5" ht="15">
      <c r="A4252" s="64">
        <v>4251</v>
      </c>
      <c r="B4252" s="65">
        <v>14690</v>
      </c>
      <c r="C4252" s="66" t="s">
        <v>16398</v>
      </c>
      <c r="D4252" s="67">
        <v>15</v>
      </c>
      <c r="E4252" s="68" t="s">
        <v>12518</v>
      </c>
    </row>
    <row r="4253" spans="1:5" ht="15">
      <c r="A4253" s="64">
        <v>4252</v>
      </c>
      <c r="B4253" s="65">
        <v>14694</v>
      </c>
      <c r="C4253" s="66" t="s">
        <v>16399</v>
      </c>
      <c r="D4253" s="67">
        <v>16</v>
      </c>
      <c r="E4253" s="68" t="s">
        <v>13904</v>
      </c>
    </row>
    <row r="4254" spans="1:5" ht="15">
      <c r="A4254" s="64">
        <v>4253</v>
      </c>
      <c r="B4254" s="65">
        <v>14698</v>
      </c>
      <c r="C4254" s="66" t="s">
        <v>16400</v>
      </c>
      <c r="D4254" s="67">
        <v>17</v>
      </c>
      <c r="E4254" s="68" t="s">
        <v>13904</v>
      </c>
    </row>
    <row r="4255" spans="1:5" ht="15">
      <c r="A4255" s="64">
        <v>4254</v>
      </c>
      <c r="B4255" s="65">
        <v>14761</v>
      </c>
      <c r="C4255" s="66" t="s">
        <v>16401</v>
      </c>
      <c r="D4255" s="67">
        <v>18</v>
      </c>
      <c r="E4255" s="68" t="s">
        <v>13908</v>
      </c>
    </row>
    <row r="4256" spans="1:5" ht="15">
      <c r="A4256" s="64">
        <v>4255</v>
      </c>
      <c r="B4256" s="65">
        <v>15373</v>
      </c>
      <c r="C4256" s="66" t="s">
        <v>16402</v>
      </c>
      <c r="D4256" s="67">
        <v>19</v>
      </c>
      <c r="E4256" s="68" t="s">
        <v>10946</v>
      </c>
    </row>
    <row r="4257" spans="1:5" ht="15">
      <c r="A4257" s="64">
        <v>4256</v>
      </c>
      <c r="B4257" s="65">
        <v>15434</v>
      </c>
      <c r="C4257" s="66" t="s">
        <v>16403</v>
      </c>
      <c r="D4257" s="67">
        <v>20</v>
      </c>
      <c r="E4257" s="68" t="s">
        <v>10980</v>
      </c>
    </row>
    <row r="4258" spans="1:5" ht="15">
      <c r="A4258" s="64">
        <v>4257</v>
      </c>
      <c r="B4258" s="65">
        <v>15450</v>
      </c>
      <c r="C4258" s="66" t="s">
        <v>16404</v>
      </c>
      <c r="D4258" s="67">
        <v>21</v>
      </c>
      <c r="E4258" s="68" t="s">
        <v>12518</v>
      </c>
    </row>
    <row r="4259" spans="1:5" ht="15">
      <c r="A4259" s="64">
        <v>4258</v>
      </c>
      <c r="B4259" s="65">
        <v>16290</v>
      </c>
      <c r="C4259" s="66" t="s">
        <v>16405</v>
      </c>
      <c r="D4259" s="67">
        <v>22</v>
      </c>
      <c r="E4259" s="68" t="s">
        <v>12518</v>
      </c>
    </row>
    <row r="4260" spans="1:5" ht="15">
      <c r="A4260" s="64">
        <v>4259</v>
      </c>
      <c r="B4260" s="65">
        <v>16407</v>
      </c>
      <c r="C4260" s="66" t="s">
        <v>16406</v>
      </c>
      <c r="D4260" s="67">
        <v>23</v>
      </c>
      <c r="E4260" s="68" t="s">
        <v>15131</v>
      </c>
    </row>
    <row r="4261" spans="1:5" ht="15">
      <c r="A4261" s="64">
        <v>4260</v>
      </c>
      <c r="B4261" s="65">
        <v>16953</v>
      </c>
      <c r="C4261" s="66" t="s">
        <v>16407</v>
      </c>
      <c r="D4261" s="67">
        <v>24</v>
      </c>
      <c r="E4261" s="68" t="s">
        <v>10976</v>
      </c>
    </row>
    <row r="4262" spans="1:5" ht="15">
      <c r="A4262" s="64">
        <v>4261</v>
      </c>
      <c r="B4262" s="65">
        <v>16957</v>
      </c>
      <c r="C4262" s="66" t="s">
        <v>16408</v>
      </c>
      <c r="D4262" s="67">
        <v>25</v>
      </c>
      <c r="E4262" s="68" t="s">
        <v>10978</v>
      </c>
    </row>
    <row r="4263" spans="1:5" ht="15">
      <c r="A4263" s="64">
        <v>4262</v>
      </c>
      <c r="B4263" s="65">
        <v>16959</v>
      </c>
      <c r="C4263" s="66" t="s">
        <v>16409</v>
      </c>
      <c r="D4263" s="67">
        <v>26</v>
      </c>
      <c r="E4263" s="68" t="s">
        <v>10946</v>
      </c>
    </row>
    <row r="4264" spans="1:5" ht="15">
      <c r="A4264" s="64">
        <v>4263</v>
      </c>
      <c r="B4264" s="65">
        <v>16965</v>
      </c>
      <c r="C4264" s="66" t="s">
        <v>16410</v>
      </c>
      <c r="D4264" s="67">
        <v>27</v>
      </c>
      <c r="E4264" s="68" t="s">
        <v>10978</v>
      </c>
    </row>
    <row r="4265" spans="1:5" ht="15">
      <c r="A4265" s="64">
        <v>4264</v>
      </c>
      <c r="B4265" s="65">
        <v>16966</v>
      </c>
      <c r="C4265" s="66" t="s">
        <v>16411</v>
      </c>
      <c r="D4265" s="67">
        <v>28</v>
      </c>
      <c r="E4265" s="68" t="s">
        <v>10944</v>
      </c>
    </row>
    <row r="4266" spans="1:5" ht="15">
      <c r="A4266" s="64">
        <v>4265</v>
      </c>
      <c r="B4266" s="65">
        <v>17250</v>
      </c>
      <c r="C4266" s="66" t="s">
        <v>16412</v>
      </c>
      <c r="D4266" s="67">
        <v>29</v>
      </c>
      <c r="E4266" s="68" t="s">
        <v>15128</v>
      </c>
    </row>
    <row r="4267" spans="1:5" ht="15">
      <c r="A4267" s="64">
        <v>4266</v>
      </c>
      <c r="B4267" s="65">
        <v>17596</v>
      </c>
      <c r="C4267" s="66" t="s">
        <v>16573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16574</v>
      </c>
      <c r="D4268" s="67">
        <v>31</v>
      </c>
      <c r="E4268" s="68" t="s">
        <v>10976</v>
      </c>
    </row>
    <row r="4269" spans="1:5" ht="15">
      <c r="A4269" s="64">
        <v>4268</v>
      </c>
      <c r="B4269" s="65">
        <v>17733</v>
      </c>
      <c r="C4269" s="66" t="s">
        <v>16575</v>
      </c>
      <c r="D4269" s="67">
        <v>32</v>
      </c>
      <c r="E4269" s="68" t="s">
        <v>10976</v>
      </c>
    </row>
    <row r="4270" spans="1:5" ht="15">
      <c r="A4270" s="64">
        <v>4269</v>
      </c>
      <c r="B4270" s="65">
        <v>17922</v>
      </c>
      <c r="C4270" s="66" t="s">
        <v>16576</v>
      </c>
      <c r="D4270" s="67">
        <v>33</v>
      </c>
      <c r="E4270" s="68" t="s">
        <v>12518</v>
      </c>
    </row>
    <row r="4271" spans="1:5" ht="15">
      <c r="A4271" s="64">
        <v>4270</v>
      </c>
      <c r="B4271" s="65">
        <v>18207</v>
      </c>
      <c r="C4271" s="66" t="s">
        <v>16577</v>
      </c>
      <c r="D4271" s="67">
        <v>34</v>
      </c>
      <c r="E4271" s="68" t="s">
        <v>10976</v>
      </c>
    </row>
    <row r="4272" spans="1:5" ht="15">
      <c r="A4272" s="64">
        <v>4271</v>
      </c>
      <c r="B4272" s="65">
        <v>18977</v>
      </c>
      <c r="C4272" s="66" t="s">
        <v>16578</v>
      </c>
      <c r="D4272" s="67">
        <v>35</v>
      </c>
      <c r="E4272" s="68" t="s">
        <v>13904</v>
      </c>
    </row>
    <row r="4273" spans="1:5" ht="15">
      <c r="A4273" s="64">
        <v>4272</v>
      </c>
      <c r="B4273" s="65">
        <v>19087</v>
      </c>
      <c r="C4273" s="66" t="s">
        <v>16579</v>
      </c>
      <c r="D4273" s="67">
        <v>36</v>
      </c>
      <c r="E4273" s="68" t="s">
        <v>13908</v>
      </c>
    </row>
    <row r="4274" spans="1:5" ht="15">
      <c r="A4274" s="64">
        <v>4273</v>
      </c>
      <c r="B4274" s="65">
        <v>19447</v>
      </c>
      <c r="C4274" s="66" t="s">
        <v>16580</v>
      </c>
      <c r="D4274" s="67">
        <v>37</v>
      </c>
      <c r="E4274" s="68" t="s">
        <v>10976</v>
      </c>
    </row>
    <row r="4275" spans="1:5" ht="15">
      <c r="A4275" s="64">
        <v>4274</v>
      </c>
      <c r="B4275" s="65">
        <v>11440</v>
      </c>
      <c r="C4275" s="66" t="s">
        <v>16581</v>
      </c>
      <c r="D4275" s="67">
        <v>1</v>
      </c>
      <c r="E4275" s="68" t="s">
        <v>10993</v>
      </c>
    </row>
    <row r="4276" spans="1:5" ht="15">
      <c r="A4276" s="64">
        <v>4275</v>
      </c>
      <c r="B4276" s="65">
        <v>11811</v>
      </c>
      <c r="C4276" s="66" t="s">
        <v>16582</v>
      </c>
      <c r="D4276" s="67">
        <v>2</v>
      </c>
      <c r="E4276" s="68" t="s">
        <v>10944</v>
      </c>
    </row>
    <row r="4277" spans="1:5" ht="15">
      <c r="A4277" s="64">
        <v>4276</v>
      </c>
      <c r="B4277" s="65">
        <v>11901</v>
      </c>
      <c r="C4277" s="66" t="s">
        <v>16583</v>
      </c>
      <c r="D4277" s="67">
        <v>3</v>
      </c>
      <c r="E4277" s="68" t="s">
        <v>10976</v>
      </c>
    </row>
    <row r="4278" spans="1:5" ht="15">
      <c r="A4278" s="64">
        <v>4277</v>
      </c>
      <c r="B4278" s="65">
        <v>12565</v>
      </c>
      <c r="C4278" s="70" t="s">
        <v>16584</v>
      </c>
      <c r="D4278" s="67">
        <v>4</v>
      </c>
      <c r="E4278" s="68" t="s">
        <v>10341</v>
      </c>
    </row>
    <row r="4279" spans="1:5" ht="15">
      <c r="A4279" s="64">
        <v>4278</v>
      </c>
      <c r="B4279" s="65">
        <v>13444</v>
      </c>
      <c r="C4279" s="70" t="s">
        <v>16585</v>
      </c>
      <c r="D4279" s="67">
        <v>5</v>
      </c>
      <c r="E4279" s="68" t="s">
        <v>10341</v>
      </c>
    </row>
    <row r="4280" spans="1:5" ht="15">
      <c r="A4280" s="64">
        <v>4279</v>
      </c>
      <c r="B4280" s="65">
        <v>13446</v>
      </c>
      <c r="C4280" s="70" t="s">
        <v>16586</v>
      </c>
      <c r="D4280" s="67">
        <v>6</v>
      </c>
      <c r="E4280" s="68" t="s">
        <v>11268</v>
      </c>
    </row>
    <row r="4281" spans="1:5" ht="15">
      <c r="A4281" s="64">
        <v>4280</v>
      </c>
      <c r="B4281" s="65">
        <v>13448</v>
      </c>
      <c r="C4281" s="66" t="s">
        <v>16587</v>
      </c>
      <c r="D4281" s="67">
        <v>7</v>
      </c>
      <c r="E4281" s="68" t="s">
        <v>10944</v>
      </c>
    </row>
    <row r="4282" spans="1:5" ht="15">
      <c r="A4282" s="64">
        <v>4281</v>
      </c>
      <c r="B4282" s="65">
        <v>14508</v>
      </c>
      <c r="C4282" s="70" t="s">
        <v>16588</v>
      </c>
      <c r="D4282" s="67">
        <v>8</v>
      </c>
      <c r="E4282" s="68" t="s">
        <v>10978</v>
      </c>
    </row>
    <row r="4283" spans="1:5" ht="15">
      <c r="A4283" s="64">
        <v>4282</v>
      </c>
      <c r="B4283" s="65">
        <v>14654</v>
      </c>
      <c r="C4283" s="70" t="s">
        <v>17583</v>
      </c>
      <c r="D4283" s="67">
        <v>9</v>
      </c>
      <c r="E4283" s="68" t="s">
        <v>10944</v>
      </c>
    </row>
    <row r="4284" spans="1:5" ht="15">
      <c r="A4284" s="64">
        <v>4283</v>
      </c>
      <c r="B4284" s="65">
        <v>19326</v>
      </c>
      <c r="C4284" s="66" t="s">
        <v>17584</v>
      </c>
      <c r="D4284" s="67">
        <v>10</v>
      </c>
      <c r="E4284" s="68" t="s">
        <v>10999</v>
      </c>
    </row>
    <row r="4285" spans="1:5" ht="15">
      <c r="A4285" s="64">
        <v>4284</v>
      </c>
      <c r="B4285" s="65">
        <v>18032</v>
      </c>
      <c r="C4285" s="66" t="s">
        <v>17585</v>
      </c>
      <c r="D4285" s="67">
        <v>11</v>
      </c>
      <c r="E4285" s="68" t="s">
        <v>10944</v>
      </c>
    </row>
    <row r="4286" spans="1:5" ht="15">
      <c r="A4286" s="64">
        <v>4285</v>
      </c>
      <c r="B4286" s="65">
        <v>18035</v>
      </c>
      <c r="C4286" s="70" t="s">
        <v>17586</v>
      </c>
      <c r="D4286" s="67">
        <v>12</v>
      </c>
      <c r="E4286" s="68" t="s">
        <v>10944</v>
      </c>
    </row>
    <row r="4287" spans="1:5" ht="15">
      <c r="A4287" s="64">
        <v>4286</v>
      </c>
      <c r="B4287" s="65">
        <v>18036</v>
      </c>
      <c r="C4287" s="66" t="s">
        <v>17587</v>
      </c>
      <c r="D4287" s="67">
        <v>13</v>
      </c>
      <c r="E4287" s="68" t="s">
        <v>11268</v>
      </c>
    </row>
    <row r="4288" spans="1:5" ht="15">
      <c r="A4288" s="64">
        <v>4287</v>
      </c>
      <c r="B4288" s="65">
        <v>18042</v>
      </c>
      <c r="C4288" s="66" t="s">
        <v>17588</v>
      </c>
      <c r="D4288" s="67">
        <v>14</v>
      </c>
      <c r="E4288" s="68" t="s">
        <v>11268</v>
      </c>
    </row>
    <row r="4289" spans="1:5" ht="15">
      <c r="A4289" s="64">
        <v>4288</v>
      </c>
      <c r="B4289" s="65">
        <v>18044</v>
      </c>
      <c r="C4289" s="66" t="s">
        <v>17589</v>
      </c>
      <c r="D4289" s="67">
        <v>15</v>
      </c>
      <c r="E4289" s="68" t="s">
        <v>10944</v>
      </c>
    </row>
    <row r="4290" spans="1:5" ht="15">
      <c r="A4290" s="64">
        <v>4289</v>
      </c>
      <c r="B4290" s="65">
        <v>18046</v>
      </c>
      <c r="C4290" s="66" t="s">
        <v>17590</v>
      </c>
      <c r="D4290" s="67">
        <v>16</v>
      </c>
      <c r="E4290" s="68" t="s">
        <v>11268</v>
      </c>
    </row>
    <row r="4291" spans="1:5" ht="15">
      <c r="A4291" s="64">
        <v>4290</v>
      </c>
      <c r="B4291" s="65">
        <v>18048</v>
      </c>
      <c r="C4291" s="66" t="s">
        <v>17591</v>
      </c>
      <c r="D4291" s="67">
        <v>17</v>
      </c>
      <c r="E4291" s="68" t="s">
        <v>11268</v>
      </c>
    </row>
    <row r="4292" spans="1:5" ht="15">
      <c r="A4292" s="64">
        <v>4291</v>
      </c>
      <c r="B4292" s="65">
        <v>18050</v>
      </c>
      <c r="C4292" s="66" t="s">
        <v>17592</v>
      </c>
      <c r="D4292" s="67">
        <v>18</v>
      </c>
      <c r="E4292" s="68" t="s">
        <v>10944</v>
      </c>
    </row>
    <row r="4293" spans="1:5" ht="15">
      <c r="A4293" s="64">
        <v>4292</v>
      </c>
      <c r="B4293" s="65">
        <v>18054</v>
      </c>
      <c r="C4293" s="66" t="s">
        <v>17593</v>
      </c>
      <c r="D4293" s="67">
        <v>19</v>
      </c>
      <c r="E4293" s="68" t="s">
        <v>10944</v>
      </c>
    </row>
    <row r="4294" spans="1:5" ht="15">
      <c r="A4294" s="64">
        <v>4293</v>
      </c>
      <c r="B4294" s="65">
        <v>18061</v>
      </c>
      <c r="C4294" s="66" t="s">
        <v>17594</v>
      </c>
      <c r="D4294" s="67">
        <v>20</v>
      </c>
      <c r="E4294" s="68" t="s">
        <v>10978</v>
      </c>
    </row>
    <row r="4295" spans="1:5" ht="15">
      <c r="A4295" s="64">
        <v>4294</v>
      </c>
      <c r="B4295" s="65">
        <v>11300</v>
      </c>
      <c r="C4295" s="66" t="s">
        <v>17595</v>
      </c>
      <c r="D4295" s="67">
        <v>1</v>
      </c>
      <c r="E4295" s="68" t="s">
        <v>13908</v>
      </c>
    </row>
    <row r="4296" spans="1:5" ht="15">
      <c r="A4296" s="64">
        <v>4295</v>
      </c>
      <c r="B4296" s="65">
        <v>11763</v>
      </c>
      <c r="C4296" s="70" t="s">
        <v>17596</v>
      </c>
      <c r="D4296" s="67">
        <v>2</v>
      </c>
      <c r="E4296" s="68" t="s">
        <v>10978</v>
      </c>
    </row>
    <row r="4297" spans="1:5" ht="15">
      <c r="A4297" s="64">
        <v>4296</v>
      </c>
      <c r="B4297" s="65">
        <v>13140</v>
      </c>
      <c r="C4297" s="66" t="s">
        <v>17597</v>
      </c>
      <c r="D4297" s="67">
        <v>3</v>
      </c>
      <c r="E4297" s="68" t="s">
        <v>10978</v>
      </c>
    </row>
    <row r="4298" spans="1:5" ht="15">
      <c r="A4298" s="64">
        <v>4297</v>
      </c>
      <c r="B4298" s="65">
        <v>13174</v>
      </c>
      <c r="C4298" s="66" t="s">
        <v>17598</v>
      </c>
      <c r="D4298" s="67">
        <v>4</v>
      </c>
      <c r="E4298" s="68" t="s">
        <v>10946</v>
      </c>
    </row>
    <row r="4299" spans="1:5" ht="15">
      <c r="A4299" s="64">
        <v>4298</v>
      </c>
      <c r="B4299" s="65">
        <v>13452</v>
      </c>
      <c r="C4299" s="66" t="s">
        <v>17599</v>
      </c>
      <c r="D4299" s="67">
        <v>5</v>
      </c>
      <c r="E4299" s="68" t="s">
        <v>13908</v>
      </c>
    </row>
    <row r="4300" spans="1:5" ht="15">
      <c r="A4300" s="64">
        <v>4299</v>
      </c>
      <c r="B4300" s="65">
        <v>14450</v>
      </c>
      <c r="C4300" s="66" t="s">
        <v>17600</v>
      </c>
      <c r="D4300" s="67">
        <v>6</v>
      </c>
      <c r="E4300" s="68" t="s">
        <v>10993</v>
      </c>
    </row>
    <row r="4301" spans="1:5" ht="15">
      <c r="A4301" s="64">
        <v>4300</v>
      </c>
      <c r="B4301" s="65">
        <v>15695</v>
      </c>
      <c r="C4301" s="66" t="s">
        <v>17601</v>
      </c>
      <c r="D4301" s="67">
        <v>7</v>
      </c>
      <c r="E4301" s="68" t="s">
        <v>11268</v>
      </c>
    </row>
    <row r="4302" spans="1:5" ht="15">
      <c r="A4302" s="64">
        <v>4301</v>
      </c>
      <c r="B4302" s="65">
        <v>16263</v>
      </c>
      <c r="C4302" s="66" t="s">
        <v>17602</v>
      </c>
      <c r="D4302" s="67">
        <v>8</v>
      </c>
      <c r="E4302" s="68" t="s">
        <v>12644</v>
      </c>
    </row>
    <row r="4303" spans="1:5" ht="15">
      <c r="A4303" s="64">
        <v>4302</v>
      </c>
      <c r="B4303" s="65">
        <v>16450</v>
      </c>
      <c r="C4303" s="66" t="s">
        <v>17603</v>
      </c>
      <c r="D4303" s="67">
        <v>9</v>
      </c>
      <c r="E4303" s="68" t="s">
        <v>10944</v>
      </c>
    </row>
    <row r="4304" spans="1:5" ht="15">
      <c r="A4304" s="64">
        <v>4303</v>
      </c>
      <c r="B4304" s="65">
        <v>17988</v>
      </c>
      <c r="C4304" s="66" t="s">
        <v>13195</v>
      </c>
      <c r="D4304" s="67">
        <v>10</v>
      </c>
      <c r="E4304" s="68" t="s">
        <v>10978</v>
      </c>
    </row>
    <row r="4305" spans="1:5" ht="15">
      <c r="A4305" s="64">
        <v>4304</v>
      </c>
      <c r="B4305" s="65">
        <v>18876</v>
      </c>
      <c r="C4305" s="66" t="s">
        <v>13196</v>
      </c>
      <c r="D4305" s="67">
        <v>11</v>
      </c>
      <c r="E4305" s="68" t="s">
        <v>13908</v>
      </c>
    </row>
    <row r="4306" spans="1:5" ht="15">
      <c r="A4306" s="64">
        <v>4305</v>
      </c>
      <c r="B4306" s="65">
        <v>19313</v>
      </c>
      <c r="C4306" s="66" t="s">
        <v>13197</v>
      </c>
      <c r="D4306" s="67">
        <v>12</v>
      </c>
      <c r="E4306" s="68" t="s">
        <v>13908</v>
      </c>
    </row>
    <row r="4307" spans="1:5" ht="15">
      <c r="A4307" s="64">
        <v>4306</v>
      </c>
      <c r="B4307" s="65">
        <v>19368</v>
      </c>
      <c r="C4307" s="66" t="s">
        <v>13198</v>
      </c>
      <c r="D4307" s="67">
        <v>13</v>
      </c>
      <c r="E4307" s="68" t="s">
        <v>12518</v>
      </c>
    </row>
    <row r="4308" spans="1:5" ht="15">
      <c r="A4308" s="64">
        <v>4307</v>
      </c>
      <c r="B4308" s="65">
        <v>11436</v>
      </c>
      <c r="C4308" s="66" t="s">
        <v>13199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13200</v>
      </c>
      <c r="D4309" s="67">
        <v>15</v>
      </c>
      <c r="E4309" s="68" t="s">
        <v>10982</v>
      </c>
    </row>
    <row r="4310" spans="1:5" ht="15">
      <c r="A4310" s="64">
        <v>4309</v>
      </c>
      <c r="B4310" s="65">
        <v>12317</v>
      </c>
      <c r="C4310" s="66" t="s">
        <v>13201</v>
      </c>
      <c r="D4310" s="67">
        <v>16</v>
      </c>
      <c r="E4310" s="68" t="s">
        <v>10991</v>
      </c>
    </row>
    <row r="4311" spans="1:5" ht="15">
      <c r="A4311" s="64">
        <v>4310</v>
      </c>
      <c r="B4311" s="65">
        <v>12449</v>
      </c>
      <c r="C4311" s="66" t="s">
        <v>13202</v>
      </c>
      <c r="D4311" s="67">
        <v>17</v>
      </c>
      <c r="E4311" s="68" t="s">
        <v>10944</v>
      </c>
    </row>
    <row r="4312" spans="1:5" ht="15">
      <c r="A4312" s="64">
        <v>4311</v>
      </c>
      <c r="B4312" s="65">
        <v>12832</v>
      </c>
      <c r="C4312" s="66" t="s">
        <v>15802</v>
      </c>
      <c r="D4312" s="67">
        <v>18</v>
      </c>
      <c r="E4312" s="68" t="s">
        <v>13908</v>
      </c>
    </row>
    <row r="4313" spans="1:5" ht="15">
      <c r="A4313" s="64">
        <v>4312</v>
      </c>
      <c r="B4313" s="65">
        <v>13100</v>
      </c>
      <c r="C4313" s="66" t="s">
        <v>13203</v>
      </c>
      <c r="D4313" s="67">
        <v>19</v>
      </c>
      <c r="E4313" s="68" t="s">
        <v>10999</v>
      </c>
    </row>
    <row r="4314" spans="1:5" ht="15">
      <c r="A4314" s="64">
        <v>4313</v>
      </c>
      <c r="B4314" s="65">
        <v>14448</v>
      </c>
      <c r="C4314" s="66" t="s">
        <v>13204</v>
      </c>
      <c r="D4314" s="67">
        <v>20</v>
      </c>
      <c r="E4314" s="68" t="s">
        <v>10991</v>
      </c>
    </row>
    <row r="4315" spans="1:5" ht="15">
      <c r="A4315" s="64">
        <v>4314</v>
      </c>
      <c r="B4315" s="65">
        <v>14452</v>
      </c>
      <c r="C4315" s="66" t="s">
        <v>13205</v>
      </c>
      <c r="D4315" s="67">
        <v>21</v>
      </c>
      <c r="E4315" s="68" t="s">
        <v>10944</v>
      </c>
    </row>
    <row r="4316" spans="1:5" ht="15">
      <c r="A4316" s="64">
        <v>4315</v>
      </c>
      <c r="B4316" s="65">
        <v>14454</v>
      </c>
      <c r="C4316" s="66" t="s">
        <v>13206</v>
      </c>
      <c r="D4316" s="67">
        <v>22</v>
      </c>
      <c r="E4316" s="68" t="s">
        <v>10978</v>
      </c>
    </row>
    <row r="4317" spans="1:5" ht="15">
      <c r="A4317" s="64">
        <v>4316</v>
      </c>
      <c r="B4317" s="65">
        <v>14456</v>
      </c>
      <c r="C4317" s="66" t="s">
        <v>13207</v>
      </c>
      <c r="D4317" s="67">
        <v>23</v>
      </c>
      <c r="E4317" s="68" t="s">
        <v>12644</v>
      </c>
    </row>
    <row r="4318" spans="1:5" ht="15">
      <c r="A4318" s="64">
        <v>4317</v>
      </c>
      <c r="B4318" s="65">
        <v>14573</v>
      </c>
      <c r="C4318" s="66" t="s">
        <v>13208</v>
      </c>
      <c r="D4318" s="67">
        <v>24</v>
      </c>
      <c r="E4318" s="68" t="s">
        <v>13908</v>
      </c>
    </row>
    <row r="4319" spans="1:5" ht="15">
      <c r="A4319" s="64">
        <v>4318</v>
      </c>
      <c r="B4319" s="65">
        <v>14610</v>
      </c>
      <c r="C4319" s="66" t="s">
        <v>13209</v>
      </c>
      <c r="D4319" s="67">
        <v>25</v>
      </c>
      <c r="E4319" s="68" t="s">
        <v>10341</v>
      </c>
    </row>
    <row r="4320" spans="1:5" ht="15">
      <c r="A4320" s="64">
        <v>4319</v>
      </c>
      <c r="B4320" s="65">
        <v>15521</v>
      </c>
      <c r="C4320" s="66" t="s">
        <v>13210</v>
      </c>
      <c r="D4320" s="67">
        <v>26</v>
      </c>
      <c r="E4320" s="68" t="s">
        <v>12644</v>
      </c>
    </row>
    <row r="4321" spans="1:5" ht="15">
      <c r="A4321" s="64">
        <v>4320</v>
      </c>
      <c r="B4321" s="65">
        <v>16403</v>
      </c>
      <c r="C4321" s="66" t="s">
        <v>13211</v>
      </c>
      <c r="D4321" s="67">
        <v>27</v>
      </c>
      <c r="E4321" s="68" t="s">
        <v>10980</v>
      </c>
    </row>
    <row r="4322" spans="1:5" ht="15">
      <c r="A4322" s="64">
        <v>4321</v>
      </c>
      <c r="B4322" s="65">
        <v>16568</v>
      </c>
      <c r="C4322" s="66" t="s">
        <v>11767</v>
      </c>
      <c r="D4322" s="67">
        <v>28</v>
      </c>
      <c r="E4322" s="68" t="s">
        <v>10978</v>
      </c>
    </row>
    <row r="4323" spans="1:5" ht="15">
      <c r="A4323" s="64">
        <v>4322</v>
      </c>
      <c r="B4323" s="65">
        <v>16611</v>
      </c>
      <c r="C4323" s="66" t="s">
        <v>11768</v>
      </c>
      <c r="D4323" s="67">
        <v>29</v>
      </c>
      <c r="E4323" s="68" t="s">
        <v>10978</v>
      </c>
    </row>
    <row r="4324" spans="1:5" ht="15">
      <c r="A4324" s="64">
        <v>4323</v>
      </c>
      <c r="B4324" s="65">
        <v>16729</v>
      </c>
      <c r="C4324" s="66" t="s">
        <v>11769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11770</v>
      </c>
      <c r="D4325" s="67">
        <v>31</v>
      </c>
      <c r="E4325" s="68" t="s">
        <v>10999</v>
      </c>
    </row>
    <row r="4326" spans="1:5" ht="15">
      <c r="A4326" s="64">
        <v>4325</v>
      </c>
      <c r="B4326" s="65">
        <v>18070</v>
      </c>
      <c r="C4326" s="66" t="s">
        <v>11771</v>
      </c>
      <c r="D4326" s="67">
        <v>32</v>
      </c>
      <c r="E4326" s="68" t="s">
        <v>15128</v>
      </c>
    </row>
    <row r="4327" spans="1:5" ht="15">
      <c r="A4327" s="64">
        <v>4326</v>
      </c>
      <c r="B4327" s="65">
        <v>19019</v>
      </c>
      <c r="C4327" s="66" t="s">
        <v>11772</v>
      </c>
      <c r="D4327" s="67">
        <v>33</v>
      </c>
      <c r="E4327" s="68" t="s">
        <v>15128</v>
      </c>
    </row>
    <row r="4328" spans="1:5" ht="15">
      <c r="A4328" s="64">
        <v>4327</v>
      </c>
      <c r="B4328" s="65">
        <v>19027</v>
      </c>
      <c r="C4328" s="66" t="s">
        <v>11773</v>
      </c>
      <c r="D4328" s="67">
        <v>34</v>
      </c>
      <c r="E4328" s="68" t="s">
        <v>10984</v>
      </c>
    </row>
    <row r="4329" spans="1:5" ht="15">
      <c r="A4329" s="64">
        <v>4328</v>
      </c>
      <c r="B4329" s="65">
        <v>19278</v>
      </c>
      <c r="C4329" s="66" t="s">
        <v>11774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11775</v>
      </c>
      <c r="D4330" s="67">
        <v>36</v>
      </c>
      <c r="E4330" s="68" t="s">
        <v>10986</v>
      </c>
    </row>
    <row r="4331" spans="1:5" ht="15">
      <c r="A4331" s="64">
        <v>4330</v>
      </c>
      <c r="B4331" s="65">
        <v>19476</v>
      </c>
      <c r="C4331" s="66" t="s">
        <v>10472</v>
      </c>
      <c r="D4331" s="67">
        <v>37</v>
      </c>
      <c r="E4331" s="68" t="s">
        <v>10986</v>
      </c>
    </row>
    <row r="4332" spans="1:5" ht="15">
      <c r="A4332" s="64">
        <v>4331</v>
      </c>
      <c r="B4332" s="65">
        <v>12745</v>
      </c>
      <c r="C4332" s="66" t="s">
        <v>10473</v>
      </c>
      <c r="D4332" s="67">
        <v>38</v>
      </c>
      <c r="E4332" s="68" t="s">
        <v>10978</v>
      </c>
    </row>
    <row r="4333" spans="1:5" ht="15">
      <c r="A4333" s="64">
        <v>4332</v>
      </c>
      <c r="B4333" s="65">
        <v>18059</v>
      </c>
      <c r="C4333" s="66" t="s">
        <v>10474</v>
      </c>
      <c r="D4333" s="67">
        <v>39</v>
      </c>
      <c r="E4333" s="68" t="s">
        <v>10991</v>
      </c>
    </row>
    <row r="4334" spans="1:5" ht="15">
      <c r="A4334" s="64">
        <v>4333</v>
      </c>
      <c r="B4334" s="65">
        <v>19353</v>
      </c>
      <c r="C4334" s="66" t="s">
        <v>10475</v>
      </c>
      <c r="D4334" s="67">
        <v>40</v>
      </c>
      <c r="E4334" s="68" t="s">
        <v>15128</v>
      </c>
    </row>
    <row r="4335" spans="1:5" ht="15">
      <c r="A4335" s="64">
        <v>4334</v>
      </c>
      <c r="B4335" s="65">
        <v>11794</v>
      </c>
      <c r="C4335" s="66" t="s">
        <v>10476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10477</v>
      </c>
      <c r="D4336" s="67">
        <v>42</v>
      </c>
      <c r="E4336" s="68" t="s">
        <v>15128</v>
      </c>
    </row>
    <row r="4337" spans="1:5" ht="15">
      <c r="A4337" s="64">
        <v>4336</v>
      </c>
      <c r="B4337" s="65">
        <v>14696</v>
      </c>
      <c r="C4337" s="66" t="s">
        <v>10478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10479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10480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10481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13306</v>
      </c>
      <c r="D4341" s="67">
        <v>3</v>
      </c>
      <c r="E4341" s="68" t="s">
        <v>10999</v>
      </c>
    </row>
    <row r="4342" spans="1:5" ht="15">
      <c r="A4342" s="64">
        <v>4341</v>
      </c>
      <c r="B4342" s="65">
        <v>13001</v>
      </c>
      <c r="C4342" s="66" t="s">
        <v>13307</v>
      </c>
      <c r="D4342" s="67">
        <v>4</v>
      </c>
      <c r="E4342" s="68" t="s">
        <v>10946</v>
      </c>
    </row>
    <row r="4343" spans="1:5" ht="15">
      <c r="A4343" s="64">
        <v>4342</v>
      </c>
      <c r="B4343" s="65">
        <v>15218</v>
      </c>
      <c r="C4343" s="66" t="s">
        <v>13308</v>
      </c>
      <c r="D4343" s="67">
        <v>5</v>
      </c>
      <c r="E4343" s="68" t="s">
        <v>10980</v>
      </c>
    </row>
    <row r="4344" spans="1:5" ht="15">
      <c r="A4344" s="64">
        <v>4343</v>
      </c>
      <c r="B4344" s="65">
        <v>15323</v>
      </c>
      <c r="C4344" s="66" t="s">
        <v>13309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13310</v>
      </c>
      <c r="D4345" s="67">
        <v>7</v>
      </c>
      <c r="E4345" s="68" t="s">
        <v>10978</v>
      </c>
    </row>
    <row r="4346" spans="1:5" ht="15">
      <c r="A4346" s="64">
        <v>4345</v>
      </c>
      <c r="B4346" s="65">
        <v>18803</v>
      </c>
      <c r="C4346" s="66" t="s">
        <v>13311</v>
      </c>
      <c r="D4346" s="67">
        <v>8</v>
      </c>
      <c r="E4346" s="68" t="s">
        <v>10999</v>
      </c>
    </row>
    <row r="4347" spans="1:5" ht="15">
      <c r="A4347" s="64">
        <v>4346</v>
      </c>
      <c r="B4347" s="65">
        <v>18805</v>
      </c>
      <c r="C4347" s="66" t="s">
        <v>13312</v>
      </c>
      <c r="D4347" s="67">
        <v>9</v>
      </c>
      <c r="E4347" s="68" t="s">
        <v>10978</v>
      </c>
    </row>
    <row r="4348" spans="1:5" ht="15">
      <c r="A4348" s="64">
        <v>4347</v>
      </c>
      <c r="B4348" s="65">
        <v>18878</v>
      </c>
      <c r="C4348" s="66" t="s">
        <v>13313</v>
      </c>
      <c r="D4348" s="67">
        <v>10</v>
      </c>
      <c r="E4348" s="68" t="s">
        <v>10978</v>
      </c>
    </row>
    <row r="4349" spans="1:5" ht="15">
      <c r="A4349" s="64">
        <v>4348</v>
      </c>
      <c r="B4349" s="65">
        <v>18899</v>
      </c>
      <c r="C4349" s="66" t="s">
        <v>13314</v>
      </c>
      <c r="D4349" s="67">
        <v>11</v>
      </c>
      <c r="E4349" s="68" t="s">
        <v>10980</v>
      </c>
    </row>
    <row r="4350" spans="1:5" ht="15">
      <c r="A4350" s="64">
        <v>4349</v>
      </c>
      <c r="B4350" s="65">
        <v>18901</v>
      </c>
      <c r="C4350" s="66" t="s">
        <v>13315</v>
      </c>
      <c r="D4350" s="67">
        <v>12</v>
      </c>
      <c r="E4350" s="68" t="s">
        <v>10999</v>
      </c>
    </row>
    <row r="4351" spans="1:5" ht="15">
      <c r="A4351" s="64">
        <v>4350</v>
      </c>
      <c r="B4351" s="65">
        <v>10032</v>
      </c>
      <c r="C4351" s="66" t="s">
        <v>13316</v>
      </c>
      <c r="D4351" s="67">
        <v>13</v>
      </c>
      <c r="E4351" s="68" t="s">
        <v>10980</v>
      </c>
    </row>
    <row r="4352" spans="1:5" ht="15">
      <c r="A4352" s="64">
        <v>4351</v>
      </c>
      <c r="B4352" s="65">
        <v>11280</v>
      </c>
      <c r="C4352" s="66" t="s">
        <v>13317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13318</v>
      </c>
      <c r="D4353" s="67">
        <v>15</v>
      </c>
      <c r="E4353" s="68" t="s">
        <v>10980</v>
      </c>
    </row>
    <row r="4354" spans="1:5" ht="15">
      <c r="A4354" s="64">
        <v>4353</v>
      </c>
      <c r="B4354" s="65">
        <v>12367</v>
      </c>
      <c r="C4354" s="66" t="s">
        <v>13319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13320</v>
      </c>
      <c r="D4355" s="67">
        <v>17</v>
      </c>
      <c r="E4355" s="68" t="s">
        <v>10999</v>
      </c>
    </row>
    <row r="4356" spans="1:5" ht="15">
      <c r="A4356" s="64">
        <v>4355</v>
      </c>
      <c r="B4356" s="65">
        <v>17854</v>
      </c>
      <c r="C4356" s="66" t="s">
        <v>13321</v>
      </c>
      <c r="D4356" s="67">
        <v>18</v>
      </c>
      <c r="E4356" s="68" t="s">
        <v>10978</v>
      </c>
    </row>
    <row r="4357" spans="1:5" ht="15">
      <c r="A4357" s="64">
        <v>4356</v>
      </c>
      <c r="B4357" s="65">
        <v>18198</v>
      </c>
      <c r="C4357" s="70" t="s">
        <v>13322</v>
      </c>
      <c r="D4357" s="67">
        <v>19</v>
      </c>
      <c r="E4357" s="68" t="s">
        <v>10978</v>
      </c>
    </row>
    <row r="4358" spans="1:5" ht="15">
      <c r="A4358" s="64">
        <v>4357</v>
      </c>
      <c r="B4358" s="65">
        <v>15108</v>
      </c>
      <c r="C4358" s="70" t="s">
        <v>13323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13324</v>
      </c>
      <c r="D4359" s="67">
        <v>21</v>
      </c>
      <c r="E4359" s="68" t="s">
        <v>10978</v>
      </c>
    </row>
    <row r="4360" spans="1:5" ht="15">
      <c r="A4360" s="64">
        <v>4359</v>
      </c>
      <c r="B4360" s="65">
        <v>11145</v>
      </c>
      <c r="C4360" s="66" t="s">
        <v>13325</v>
      </c>
      <c r="D4360" s="67">
        <v>22</v>
      </c>
      <c r="E4360" s="68" t="s">
        <v>10999</v>
      </c>
    </row>
    <row r="4361" spans="1:5" ht="15">
      <c r="A4361" s="64">
        <v>4360</v>
      </c>
      <c r="B4361" s="65">
        <v>15110</v>
      </c>
      <c r="C4361" s="66" t="s">
        <v>13326</v>
      </c>
      <c r="D4361" s="67">
        <v>23</v>
      </c>
      <c r="E4361" s="68" t="s">
        <v>10944</v>
      </c>
    </row>
    <row r="4362" spans="1:5" ht="15">
      <c r="A4362" s="64">
        <v>4361</v>
      </c>
      <c r="B4362" s="65">
        <v>17820</v>
      </c>
      <c r="C4362" s="66" t="s">
        <v>13327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13328</v>
      </c>
      <c r="D4363" s="67">
        <v>25</v>
      </c>
      <c r="E4363" s="68" t="s">
        <v>13908</v>
      </c>
    </row>
    <row r="4364" spans="1:5" ht="15">
      <c r="A4364" s="64">
        <v>4363</v>
      </c>
      <c r="B4364" s="65">
        <v>19319</v>
      </c>
      <c r="C4364" s="66" t="s">
        <v>10798</v>
      </c>
      <c r="D4364" s="67">
        <v>26</v>
      </c>
      <c r="E4364" s="68" t="s">
        <v>10999</v>
      </c>
    </row>
    <row r="4365" spans="1:5" ht="15">
      <c r="A4365" s="64">
        <v>4364</v>
      </c>
      <c r="B4365" s="65">
        <v>11125</v>
      </c>
      <c r="C4365" s="66" t="s">
        <v>10799</v>
      </c>
      <c r="D4365" s="67">
        <v>27</v>
      </c>
      <c r="E4365" s="68" t="s">
        <v>10984</v>
      </c>
    </row>
    <row r="4366" spans="1:5" ht="15">
      <c r="A4366" s="64">
        <v>4365</v>
      </c>
      <c r="B4366" s="65">
        <v>11730</v>
      </c>
      <c r="C4366" s="66" t="s">
        <v>10800</v>
      </c>
      <c r="D4366" s="67">
        <v>28</v>
      </c>
      <c r="E4366" s="68" t="s">
        <v>13904</v>
      </c>
    </row>
    <row r="4367" spans="1:5" ht="15">
      <c r="A4367" s="64">
        <v>4366</v>
      </c>
      <c r="B4367" s="65">
        <v>12165</v>
      </c>
      <c r="C4367" s="66" t="s">
        <v>10801</v>
      </c>
      <c r="D4367" s="67">
        <v>29</v>
      </c>
      <c r="E4367" s="68" t="s">
        <v>10984</v>
      </c>
    </row>
    <row r="4368" spans="1:5" ht="15">
      <c r="A4368" s="64">
        <v>4367</v>
      </c>
      <c r="B4368" s="65">
        <v>12304</v>
      </c>
      <c r="C4368" s="66" t="s">
        <v>10802</v>
      </c>
      <c r="D4368" s="67">
        <v>30</v>
      </c>
      <c r="E4368" s="68" t="s">
        <v>10978</v>
      </c>
    </row>
    <row r="4369" spans="1:5" ht="15">
      <c r="A4369" s="64">
        <v>4368</v>
      </c>
      <c r="B4369" s="65">
        <v>15111</v>
      </c>
      <c r="C4369" s="66" t="s">
        <v>10803</v>
      </c>
      <c r="D4369" s="67">
        <v>31</v>
      </c>
      <c r="E4369" s="68" t="s">
        <v>10946</v>
      </c>
    </row>
    <row r="4370" spans="1:5" ht="15">
      <c r="A4370" s="64">
        <v>4369</v>
      </c>
      <c r="B4370" s="65">
        <v>17869</v>
      </c>
      <c r="C4370" s="66" t="s">
        <v>10804</v>
      </c>
      <c r="D4370" s="67">
        <v>32</v>
      </c>
      <c r="E4370" s="68" t="s">
        <v>12518</v>
      </c>
    </row>
    <row r="4371" spans="1:5" ht="15">
      <c r="A4371" s="64">
        <v>4370</v>
      </c>
      <c r="B4371" s="65">
        <v>18327</v>
      </c>
      <c r="C4371" s="66" t="s">
        <v>10805</v>
      </c>
      <c r="D4371" s="67">
        <v>33</v>
      </c>
      <c r="E4371" s="68" t="s">
        <v>13908</v>
      </c>
    </row>
    <row r="4372" spans="1:5" ht="15">
      <c r="A4372" s="64">
        <v>4371</v>
      </c>
      <c r="B4372" s="65">
        <v>12308</v>
      </c>
      <c r="C4372" s="66" t="s">
        <v>10806</v>
      </c>
      <c r="D4372" s="67">
        <v>34</v>
      </c>
      <c r="E4372" s="68" t="s">
        <v>10999</v>
      </c>
    </row>
    <row r="4373" spans="1:5" ht="15">
      <c r="A4373" s="64">
        <v>4372</v>
      </c>
      <c r="B4373" s="65">
        <v>15099</v>
      </c>
      <c r="C4373" s="66" t="s">
        <v>10807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10808</v>
      </c>
      <c r="D4374" s="67">
        <v>36</v>
      </c>
      <c r="E4374" s="68" t="s">
        <v>10944</v>
      </c>
    </row>
    <row r="4375" spans="1:5" ht="15">
      <c r="A4375" s="64">
        <v>4374</v>
      </c>
      <c r="B4375" s="65">
        <v>18281</v>
      </c>
      <c r="C4375" s="66" t="s">
        <v>10809</v>
      </c>
      <c r="D4375" s="67">
        <v>37</v>
      </c>
      <c r="E4375" s="68" t="s">
        <v>10980</v>
      </c>
    </row>
    <row r="4376" spans="1:5" ht="15">
      <c r="A4376" s="64">
        <v>4375</v>
      </c>
      <c r="B4376" s="65">
        <v>18040</v>
      </c>
      <c r="C4376" s="66" t="s">
        <v>10810</v>
      </c>
      <c r="D4376" s="67">
        <v>38</v>
      </c>
      <c r="E4376" s="68" t="s">
        <v>10991</v>
      </c>
    </row>
    <row r="4377" spans="1:5" ht="15">
      <c r="A4377" s="64">
        <v>4376</v>
      </c>
      <c r="B4377" s="65">
        <v>18056</v>
      </c>
      <c r="C4377" s="66" t="s">
        <v>10811</v>
      </c>
      <c r="D4377" s="67">
        <v>39</v>
      </c>
      <c r="E4377" s="68" t="s">
        <v>10991</v>
      </c>
    </row>
    <row r="4378" spans="1:5" ht="15">
      <c r="A4378" s="64">
        <v>4377</v>
      </c>
      <c r="B4378" s="65">
        <v>18063</v>
      </c>
      <c r="C4378" s="66" t="s">
        <v>10812</v>
      </c>
      <c r="D4378" s="67">
        <v>40</v>
      </c>
      <c r="E4378" s="68" t="s">
        <v>10991</v>
      </c>
    </row>
    <row r="4379" spans="1:5" ht="15">
      <c r="A4379" s="64">
        <v>4378</v>
      </c>
      <c r="B4379" s="65">
        <v>12034</v>
      </c>
      <c r="C4379" s="66" t="s">
        <v>10813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10814</v>
      </c>
      <c r="D4380" s="67">
        <v>2</v>
      </c>
      <c r="E4380" s="68" t="s">
        <v>10984</v>
      </c>
    </row>
    <row r="4381" spans="1:5" ht="15">
      <c r="A4381" s="64">
        <v>4380</v>
      </c>
      <c r="B4381" s="65">
        <v>12845</v>
      </c>
      <c r="C4381" s="66" t="s">
        <v>10815</v>
      </c>
      <c r="D4381" s="67">
        <v>3</v>
      </c>
      <c r="E4381" s="68" t="s">
        <v>10984</v>
      </c>
    </row>
    <row r="4382" spans="1:5" ht="15">
      <c r="A4382" s="64">
        <v>4381</v>
      </c>
      <c r="B4382" s="65">
        <v>13182</v>
      </c>
      <c r="C4382" s="66" t="s">
        <v>10816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10817</v>
      </c>
      <c r="D4383" s="67">
        <v>5</v>
      </c>
      <c r="E4383" s="68" t="s">
        <v>10986</v>
      </c>
    </row>
    <row r="4384" spans="1:5" ht="15">
      <c r="A4384" s="64">
        <v>4383</v>
      </c>
      <c r="B4384" s="65">
        <v>15165</v>
      </c>
      <c r="C4384" s="66" t="s">
        <v>10818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10819</v>
      </c>
      <c r="D4385" s="67">
        <v>7</v>
      </c>
      <c r="E4385" s="68" t="s">
        <v>10984</v>
      </c>
    </row>
    <row r="4386" spans="1:5" ht="15">
      <c r="A4386" s="64">
        <v>4385</v>
      </c>
      <c r="B4386" s="65">
        <v>16310</v>
      </c>
      <c r="C4386" s="66" t="s">
        <v>10820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10821</v>
      </c>
      <c r="D4387" s="67">
        <v>9</v>
      </c>
      <c r="E4387" s="68" t="s">
        <v>10982</v>
      </c>
    </row>
    <row r="4388" spans="1:5" ht="15">
      <c r="A4388" s="64">
        <v>4387</v>
      </c>
      <c r="B4388" s="65">
        <v>16999</v>
      </c>
      <c r="C4388" s="66" t="s">
        <v>14267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14268</v>
      </c>
      <c r="D4389" s="67">
        <v>11</v>
      </c>
      <c r="E4389" s="68" t="s">
        <v>15128</v>
      </c>
    </row>
    <row r="4390" spans="1:5" ht="15">
      <c r="A4390" s="64">
        <v>4389</v>
      </c>
      <c r="B4390" s="65">
        <v>18155</v>
      </c>
      <c r="C4390" s="66" t="s">
        <v>14269</v>
      </c>
      <c r="D4390" s="67">
        <v>12</v>
      </c>
      <c r="E4390" s="68" t="s">
        <v>10999</v>
      </c>
    </row>
    <row r="4391" spans="1:5" ht="15">
      <c r="A4391" s="64">
        <v>4390</v>
      </c>
      <c r="B4391" s="65">
        <v>18203</v>
      </c>
      <c r="C4391" s="66" t="s">
        <v>14270</v>
      </c>
      <c r="D4391" s="67">
        <v>13</v>
      </c>
      <c r="E4391" s="68" t="s">
        <v>10986</v>
      </c>
    </row>
    <row r="4392" spans="1:5" ht="15">
      <c r="A4392" s="64">
        <v>4391</v>
      </c>
      <c r="B4392" s="65">
        <v>18314</v>
      </c>
      <c r="C4392" s="66" t="s">
        <v>14271</v>
      </c>
      <c r="D4392" s="67">
        <v>14</v>
      </c>
      <c r="E4392" s="68" t="s">
        <v>10986</v>
      </c>
    </row>
    <row r="4393" spans="1:5" ht="15">
      <c r="A4393" s="64">
        <v>4392</v>
      </c>
      <c r="B4393" s="65">
        <v>18931</v>
      </c>
      <c r="C4393" s="66" t="s">
        <v>14272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14273</v>
      </c>
      <c r="D4394" s="67">
        <v>16</v>
      </c>
      <c r="E4394" s="68" t="s">
        <v>10984</v>
      </c>
    </row>
    <row r="4395" spans="1:5" ht="15">
      <c r="A4395" s="64">
        <v>4394</v>
      </c>
      <c r="B4395" s="65">
        <v>19754</v>
      </c>
      <c r="C4395" s="66" t="s">
        <v>12848</v>
      </c>
      <c r="D4395" s="67">
        <v>17</v>
      </c>
      <c r="E4395" s="68" t="s">
        <v>10984</v>
      </c>
    </row>
    <row r="4396" spans="1:5" ht="15">
      <c r="A4396" s="64">
        <v>4395</v>
      </c>
      <c r="B4396" s="65">
        <v>11774</v>
      </c>
      <c r="C4396" s="66" t="s">
        <v>12849</v>
      </c>
      <c r="D4396" s="67">
        <v>1</v>
      </c>
      <c r="E4396" s="68" t="s">
        <v>10976</v>
      </c>
    </row>
    <row r="4397" spans="1:5" ht="15">
      <c r="A4397" s="64">
        <v>4396</v>
      </c>
      <c r="B4397" s="65">
        <v>12546</v>
      </c>
      <c r="C4397" s="66" t="s">
        <v>12850</v>
      </c>
      <c r="D4397" s="67">
        <v>2</v>
      </c>
      <c r="E4397" s="68" t="s">
        <v>10944</v>
      </c>
    </row>
    <row r="4398" spans="1:5" ht="15">
      <c r="A4398" s="64">
        <v>4397</v>
      </c>
      <c r="B4398" s="65">
        <v>12999</v>
      </c>
      <c r="C4398" s="70" t="s">
        <v>12851</v>
      </c>
      <c r="D4398" s="67">
        <v>3</v>
      </c>
      <c r="E4398" s="68" t="s">
        <v>15128</v>
      </c>
    </row>
    <row r="4399" spans="1:5" ht="15">
      <c r="A4399" s="64">
        <v>4398</v>
      </c>
      <c r="B4399" s="65">
        <v>13083</v>
      </c>
      <c r="C4399" s="66" t="s">
        <v>12852</v>
      </c>
      <c r="D4399" s="67">
        <v>4</v>
      </c>
      <c r="E4399" s="68" t="s">
        <v>10999</v>
      </c>
    </row>
    <row r="4400" spans="1:5" ht="15">
      <c r="A4400" s="64">
        <v>4399</v>
      </c>
      <c r="B4400" s="65">
        <v>13350</v>
      </c>
      <c r="C4400" s="66" t="s">
        <v>12853</v>
      </c>
      <c r="D4400" s="67">
        <v>5</v>
      </c>
      <c r="E4400" s="68" t="s">
        <v>10982</v>
      </c>
    </row>
    <row r="4401" spans="1:5" ht="15">
      <c r="A4401" s="64">
        <v>4400</v>
      </c>
      <c r="B4401" s="65">
        <v>13408</v>
      </c>
      <c r="C4401" s="66" t="s">
        <v>12854</v>
      </c>
      <c r="D4401" s="67">
        <v>6</v>
      </c>
      <c r="E4401" s="68" t="s">
        <v>10980</v>
      </c>
    </row>
    <row r="4402" spans="1:5" ht="15">
      <c r="A4402" s="64">
        <v>4401</v>
      </c>
      <c r="B4402" s="65">
        <v>15189</v>
      </c>
      <c r="C4402" s="66" t="s">
        <v>12855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12856</v>
      </c>
      <c r="D4403" s="67">
        <v>8</v>
      </c>
      <c r="E4403" s="68" t="s">
        <v>10982</v>
      </c>
    </row>
    <row r="4404" spans="1:5" ht="15">
      <c r="A4404" s="64">
        <v>4403</v>
      </c>
      <c r="B4404" s="65">
        <v>16433</v>
      </c>
      <c r="C4404" s="66" t="s">
        <v>12857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12858</v>
      </c>
      <c r="D4405" s="67">
        <v>10</v>
      </c>
      <c r="E4405" s="68" t="s">
        <v>10986</v>
      </c>
    </row>
    <row r="4406" spans="1:5" ht="15">
      <c r="A4406" s="64">
        <v>4405</v>
      </c>
      <c r="B4406" s="65">
        <v>16785</v>
      </c>
      <c r="C4406" s="66" t="s">
        <v>12859</v>
      </c>
      <c r="D4406" s="67">
        <v>11</v>
      </c>
      <c r="E4406" s="68" t="s">
        <v>10978</v>
      </c>
    </row>
    <row r="4407" spans="1:5" ht="15">
      <c r="A4407" s="64">
        <v>4406</v>
      </c>
      <c r="B4407" s="65">
        <v>16827</v>
      </c>
      <c r="C4407" s="66" t="s">
        <v>12860</v>
      </c>
      <c r="D4407" s="67">
        <v>12</v>
      </c>
      <c r="E4407" s="68" t="s">
        <v>10982</v>
      </c>
    </row>
    <row r="4408" spans="1:5" ht="15">
      <c r="A4408" s="64">
        <v>4407</v>
      </c>
      <c r="B4408" s="65">
        <v>17838</v>
      </c>
      <c r="C4408" s="66" t="s">
        <v>12861</v>
      </c>
      <c r="D4408" s="67">
        <v>13</v>
      </c>
      <c r="E4408" s="68" t="s">
        <v>10984</v>
      </c>
    </row>
    <row r="4409" spans="1:5" ht="15">
      <c r="A4409" s="64">
        <v>4408</v>
      </c>
      <c r="B4409" s="65">
        <v>18942</v>
      </c>
      <c r="C4409" s="66" t="s">
        <v>12781</v>
      </c>
      <c r="D4409" s="67">
        <v>14</v>
      </c>
      <c r="E4409" s="68" t="s">
        <v>10984</v>
      </c>
    </row>
    <row r="4410" spans="1:5" ht="15">
      <c r="A4410" s="64">
        <v>4409</v>
      </c>
      <c r="B4410" s="65">
        <v>19223</v>
      </c>
      <c r="C4410" s="66" t="s">
        <v>15080</v>
      </c>
      <c r="D4410" s="67">
        <v>15</v>
      </c>
      <c r="E4410" s="68" t="s">
        <v>10984</v>
      </c>
    </row>
    <row r="4411" spans="1:5" ht="15">
      <c r="A4411" s="64">
        <v>4410</v>
      </c>
      <c r="B4411" s="65">
        <v>19550</v>
      </c>
      <c r="C4411" s="66" t="s">
        <v>12782</v>
      </c>
      <c r="D4411" s="67">
        <v>16</v>
      </c>
      <c r="E4411" s="68" t="s">
        <v>13908</v>
      </c>
    </row>
    <row r="4412" spans="1:5" ht="15">
      <c r="A4412" s="64">
        <v>4411</v>
      </c>
      <c r="B4412" s="65">
        <v>19690</v>
      </c>
      <c r="C4412" s="66" t="s">
        <v>12783</v>
      </c>
      <c r="D4412" s="67">
        <v>17</v>
      </c>
      <c r="E4412" s="68" t="s">
        <v>10984</v>
      </c>
    </row>
    <row r="4413" spans="1:5" ht="15">
      <c r="A4413" s="64">
        <v>4412</v>
      </c>
      <c r="B4413" s="65">
        <v>12019</v>
      </c>
      <c r="C4413" s="66" t="s">
        <v>15444</v>
      </c>
      <c r="D4413" s="67">
        <v>18</v>
      </c>
      <c r="E4413" s="68" t="s">
        <v>10980</v>
      </c>
    </row>
    <row r="4414" spans="1:5" ht="15">
      <c r="A4414" s="64">
        <v>4413</v>
      </c>
      <c r="B4414" s="65">
        <v>12071</v>
      </c>
      <c r="C4414" s="66" t="s">
        <v>16693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16694</v>
      </c>
      <c r="D4415" s="67">
        <v>20</v>
      </c>
      <c r="E4415" s="68" t="s">
        <v>10986</v>
      </c>
    </row>
    <row r="4416" spans="1:5" ht="15">
      <c r="A4416" s="64">
        <v>4415</v>
      </c>
      <c r="B4416" s="65">
        <v>14891</v>
      </c>
      <c r="C4416" s="66" t="s">
        <v>16695</v>
      </c>
      <c r="D4416" s="67">
        <v>21</v>
      </c>
      <c r="E4416" s="68" t="s">
        <v>15131</v>
      </c>
    </row>
    <row r="4417" spans="1:5" ht="15">
      <c r="A4417" s="64">
        <v>4416</v>
      </c>
      <c r="B4417" s="65">
        <v>16223</v>
      </c>
      <c r="C4417" s="66" t="s">
        <v>16696</v>
      </c>
      <c r="D4417" s="67">
        <v>22</v>
      </c>
      <c r="E4417" s="68" t="s">
        <v>15128</v>
      </c>
    </row>
    <row r="4418" spans="1:5" ht="15">
      <c r="A4418" s="64">
        <v>4417</v>
      </c>
      <c r="B4418" s="65">
        <v>16690</v>
      </c>
      <c r="C4418" s="66" t="s">
        <v>16697</v>
      </c>
      <c r="D4418" s="67">
        <v>23</v>
      </c>
      <c r="E4418" s="68" t="s">
        <v>10986</v>
      </c>
    </row>
    <row r="4419" spans="1:5" ht="15">
      <c r="A4419" s="64">
        <v>4418</v>
      </c>
      <c r="B4419" s="65">
        <v>19472</v>
      </c>
      <c r="C4419" s="66" t="s">
        <v>16698</v>
      </c>
      <c r="D4419" s="67">
        <v>24</v>
      </c>
      <c r="E4419" s="68" t="s">
        <v>15131</v>
      </c>
    </row>
    <row r="4420" spans="1:5" ht="15">
      <c r="A4420" s="64">
        <v>4419</v>
      </c>
      <c r="B4420" s="65">
        <v>19522</v>
      </c>
      <c r="C4420" s="66" t="s">
        <v>16699</v>
      </c>
      <c r="D4420" s="67">
        <v>25</v>
      </c>
      <c r="E4420" s="68" t="s">
        <v>10944</v>
      </c>
    </row>
    <row r="4421" spans="1:5" ht="15">
      <c r="A4421" s="64">
        <v>4420</v>
      </c>
      <c r="B4421" s="65">
        <v>19553</v>
      </c>
      <c r="C4421" s="66" t="s">
        <v>16700</v>
      </c>
      <c r="D4421" s="67">
        <v>26</v>
      </c>
      <c r="E4421" s="68" t="s">
        <v>15128</v>
      </c>
    </row>
    <row r="4422" spans="1:5" ht="15">
      <c r="A4422" s="64">
        <v>4421</v>
      </c>
      <c r="B4422" s="65">
        <v>19948</v>
      </c>
      <c r="C4422" s="66" t="s">
        <v>16701</v>
      </c>
      <c r="D4422" s="67">
        <v>27</v>
      </c>
      <c r="E4422" s="68" t="s">
        <v>10978</v>
      </c>
    </row>
    <row r="4423" spans="1:5" ht="15">
      <c r="A4423" s="64">
        <v>4422</v>
      </c>
      <c r="B4423" s="65">
        <v>19960</v>
      </c>
      <c r="C4423" s="70" t="s">
        <v>16702</v>
      </c>
      <c r="D4423" s="67">
        <v>28</v>
      </c>
      <c r="E4423" s="68" t="s">
        <v>13908</v>
      </c>
    </row>
    <row r="4424" spans="1:5" ht="15">
      <c r="A4424" s="64">
        <v>4423</v>
      </c>
      <c r="B4424" s="65">
        <v>19962</v>
      </c>
      <c r="C4424" s="70" t="s">
        <v>16703</v>
      </c>
      <c r="D4424" s="67">
        <v>29</v>
      </c>
      <c r="E4424" s="68" t="s">
        <v>10991</v>
      </c>
    </row>
    <row r="4425" spans="1:5" ht="15">
      <c r="A4425" s="64">
        <v>4424</v>
      </c>
      <c r="B4425" s="65">
        <v>19964</v>
      </c>
      <c r="C4425" s="70" t="s">
        <v>16704</v>
      </c>
      <c r="D4425" s="67">
        <v>30</v>
      </c>
      <c r="E4425" s="68" t="s">
        <v>13908</v>
      </c>
    </row>
    <row r="4426" spans="1:5" ht="15">
      <c r="A4426" s="64">
        <v>4425</v>
      </c>
      <c r="B4426" s="65">
        <v>19966</v>
      </c>
      <c r="C4426" s="70" t="s">
        <v>16705</v>
      </c>
      <c r="D4426" s="67">
        <v>31</v>
      </c>
      <c r="E4426" s="68" t="s">
        <v>13908</v>
      </c>
    </row>
    <row r="4427" spans="1:5" ht="15">
      <c r="A4427" s="64">
        <v>4426</v>
      </c>
      <c r="B4427" s="65">
        <v>19968</v>
      </c>
      <c r="C4427" s="70" t="s">
        <v>16706</v>
      </c>
      <c r="D4427" s="67">
        <v>32</v>
      </c>
      <c r="E4427" s="68" t="s">
        <v>10978</v>
      </c>
    </row>
    <row r="4428" spans="1:5" ht="15">
      <c r="A4428" s="64">
        <v>4427</v>
      </c>
      <c r="B4428" s="65">
        <v>19969</v>
      </c>
      <c r="C4428" s="70" t="s">
        <v>16707</v>
      </c>
      <c r="D4428" s="67">
        <v>33</v>
      </c>
      <c r="E4428" s="68" t="s">
        <v>10944</v>
      </c>
    </row>
    <row r="4429" spans="1:5" ht="15">
      <c r="A4429" s="64">
        <v>4428</v>
      </c>
      <c r="B4429" s="65">
        <v>12786</v>
      </c>
      <c r="C4429" s="66" t="s">
        <v>16708</v>
      </c>
      <c r="D4429" s="67">
        <v>34</v>
      </c>
      <c r="E4429" s="68" t="s">
        <v>10984</v>
      </c>
    </row>
    <row r="4430" spans="1:5" ht="15">
      <c r="A4430" s="64">
        <v>4429</v>
      </c>
      <c r="B4430" s="65">
        <v>19449</v>
      </c>
      <c r="C4430" s="66" t="s">
        <v>16709</v>
      </c>
      <c r="D4430" s="67">
        <v>35</v>
      </c>
      <c r="E4430" s="68" t="s">
        <v>10978</v>
      </c>
    </row>
    <row r="4431" spans="1:5" ht="15">
      <c r="A4431" s="64">
        <v>4430</v>
      </c>
      <c r="B4431" s="65">
        <v>19517</v>
      </c>
      <c r="C4431" s="66" t="s">
        <v>16710</v>
      </c>
      <c r="D4431" s="67">
        <v>36</v>
      </c>
      <c r="E4431" s="68" t="s">
        <v>10978</v>
      </c>
    </row>
    <row r="4432" spans="1:5" ht="15">
      <c r="A4432" s="64">
        <v>4431</v>
      </c>
      <c r="B4432" s="65">
        <v>11554</v>
      </c>
      <c r="C4432" s="66" t="s">
        <v>16711</v>
      </c>
      <c r="D4432" s="67">
        <v>37</v>
      </c>
      <c r="E4432" s="68" t="s">
        <v>10999</v>
      </c>
    </row>
    <row r="4433" spans="1:5" ht="15">
      <c r="A4433" s="64">
        <v>4432</v>
      </c>
      <c r="B4433" s="65">
        <v>11561</v>
      </c>
      <c r="C4433" s="66" t="s">
        <v>16712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16713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17661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17662</v>
      </c>
      <c r="D4436" s="67">
        <v>41</v>
      </c>
      <c r="E4436" s="68" t="s">
        <v>10944</v>
      </c>
    </row>
    <row r="4437" spans="1:5" ht="15">
      <c r="A4437" s="64">
        <v>4436</v>
      </c>
      <c r="B4437" s="65">
        <v>15436</v>
      </c>
      <c r="C4437" s="66" t="s">
        <v>17663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17664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11400</v>
      </c>
      <c r="D4439" s="67">
        <v>44</v>
      </c>
      <c r="E4439" s="68" t="s">
        <v>10978</v>
      </c>
    </row>
    <row r="4440" spans="1:5" ht="15">
      <c r="A4440" s="64">
        <v>4439</v>
      </c>
      <c r="B4440" s="65">
        <v>18639</v>
      </c>
      <c r="C4440" s="66" t="s">
        <v>11401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11402</v>
      </c>
      <c r="D4441" s="67">
        <v>46</v>
      </c>
      <c r="E4441" s="68" t="s">
        <v>12518</v>
      </c>
    </row>
    <row r="4442" spans="1:5" ht="15">
      <c r="A4442" s="64">
        <v>4441</v>
      </c>
      <c r="B4442" s="65">
        <v>19520</v>
      </c>
      <c r="C4442" s="66" t="s">
        <v>11403</v>
      </c>
      <c r="D4442" s="67">
        <v>47</v>
      </c>
      <c r="E4442" s="68" t="s">
        <v>10944</v>
      </c>
    </row>
    <row r="4443" spans="1:5" ht="15">
      <c r="A4443" s="64">
        <v>4442</v>
      </c>
      <c r="B4443" s="65">
        <v>15149</v>
      </c>
      <c r="C4443" s="66" t="s">
        <v>11404</v>
      </c>
      <c r="D4443" s="67">
        <v>48</v>
      </c>
      <c r="E4443" s="68" t="s">
        <v>10944</v>
      </c>
    </row>
    <row r="4444" spans="1:5" ht="15">
      <c r="A4444" s="64">
        <v>4443</v>
      </c>
      <c r="B4444" s="65">
        <v>15418</v>
      </c>
      <c r="C4444" s="66" t="s">
        <v>11405</v>
      </c>
      <c r="D4444" s="67">
        <v>49</v>
      </c>
      <c r="E4444" s="68" t="s">
        <v>10944</v>
      </c>
    </row>
    <row r="4445" spans="1:5" ht="15">
      <c r="A4445" s="64">
        <v>4444</v>
      </c>
      <c r="B4445" s="65">
        <v>17401</v>
      </c>
      <c r="C4445" s="66" t="s">
        <v>11406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11407</v>
      </c>
      <c r="D4446" s="67">
        <v>51</v>
      </c>
      <c r="E4446" s="68" t="s">
        <v>10991</v>
      </c>
    </row>
    <row r="4447" spans="1:5" ht="15">
      <c r="A4447" s="64">
        <v>4446</v>
      </c>
      <c r="B4447" s="65">
        <v>17729</v>
      </c>
      <c r="C4447" s="66" t="s">
        <v>11408</v>
      </c>
      <c r="D4447" s="67">
        <v>52</v>
      </c>
      <c r="E4447" s="68" t="s">
        <v>10991</v>
      </c>
    </row>
    <row r="4448" spans="1:5" ht="15">
      <c r="A4448" s="64">
        <v>4447</v>
      </c>
      <c r="B4448" s="65">
        <v>17764</v>
      </c>
      <c r="C4448" s="66" t="s">
        <v>11409</v>
      </c>
      <c r="D4448" s="67">
        <v>53</v>
      </c>
      <c r="E4448" s="68" t="s">
        <v>15128</v>
      </c>
    </row>
    <row r="4449" spans="1:5" ht="15">
      <c r="A4449" s="64">
        <v>4448</v>
      </c>
      <c r="B4449" s="65">
        <v>18630</v>
      </c>
      <c r="C4449" s="66" t="s">
        <v>14584</v>
      </c>
      <c r="D4449" s="67">
        <v>54</v>
      </c>
      <c r="E4449" s="68" t="s">
        <v>10946</v>
      </c>
    </row>
    <row r="4450" spans="1:5" ht="15">
      <c r="A4450" s="64">
        <v>4449</v>
      </c>
      <c r="B4450" s="65">
        <v>18632</v>
      </c>
      <c r="C4450" s="66" t="s">
        <v>11410</v>
      </c>
      <c r="D4450" s="67">
        <v>55</v>
      </c>
      <c r="E4450" s="68" t="s">
        <v>10991</v>
      </c>
    </row>
    <row r="4451" spans="1:5" ht="15">
      <c r="A4451" s="64">
        <v>4450</v>
      </c>
      <c r="B4451" s="65">
        <v>19310</v>
      </c>
      <c r="C4451" s="66" t="s">
        <v>11411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11412</v>
      </c>
      <c r="D4452" s="67">
        <v>57</v>
      </c>
      <c r="E4452" s="68" t="s">
        <v>10984</v>
      </c>
    </row>
    <row r="4453" spans="1:5" ht="15">
      <c r="A4453" s="64">
        <v>4452</v>
      </c>
      <c r="B4453" s="65">
        <v>16215</v>
      </c>
      <c r="C4453" s="66" t="s">
        <v>11413</v>
      </c>
      <c r="D4453" s="67">
        <v>58</v>
      </c>
      <c r="E4453" s="68" t="s">
        <v>10984</v>
      </c>
    </row>
    <row r="4454" spans="1:5" ht="15">
      <c r="A4454" s="64">
        <v>4453</v>
      </c>
      <c r="B4454" s="65">
        <v>17770</v>
      </c>
      <c r="C4454" s="66" t="s">
        <v>15259</v>
      </c>
      <c r="D4454" s="67">
        <v>59</v>
      </c>
      <c r="E4454" s="68" t="s">
        <v>10980</v>
      </c>
    </row>
    <row r="4455" spans="1:5" ht="15">
      <c r="A4455" s="64">
        <v>4454</v>
      </c>
      <c r="B4455" s="65">
        <v>17940</v>
      </c>
      <c r="C4455" s="66" t="s">
        <v>11414</v>
      </c>
      <c r="D4455" s="67">
        <v>60</v>
      </c>
      <c r="E4455" s="68" t="s">
        <v>10978</v>
      </c>
    </row>
    <row r="4456" spans="1:5" ht="15">
      <c r="A4456" s="64">
        <v>4455</v>
      </c>
      <c r="B4456" s="65">
        <v>19156</v>
      </c>
      <c r="C4456" s="66" t="s">
        <v>11415</v>
      </c>
      <c r="D4456" s="67">
        <v>61</v>
      </c>
      <c r="E4456" s="68" t="s">
        <v>10980</v>
      </c>
    </row>
    <row r="4457" spans="1:5" ht="15">
      <c r="A4457" s="64">
        <v>4456</v>
      </c>
      <c r="B4457" s="65">
        <v>14843</v>
      </c>
      <c r="C4457" s="66" t="s">
        <v>11416</v>
      </c>
      <c r="D4457" s="67">
        <v>62</v>
      </c>
      <c r="E4457" s="68" t="s">
        <v>10986</v>
      </c>
    </row>
    <row r="4458" spans="1:5" ht="15">
      <c r="A4458" s="64">
        <v>4457</v>
      </c>
      <c r="B4458" s="65">
        <v>16217</v>
      </c>
      <c r="C4458" s="70" t="s">
        <v>11417</v>
      </c>
      <c r="D4458" s="67">
        <v>63</v>
      </c>
      <c r="E4458" s="68" t="s">
        <v>10980</v>
      </c>
    </row>
    <row r="4459" spans="1:5" ht="15">
      <c r="A4459" s="64">
        <v>4458</v>
      </c>
      <c r="B4459" s="65">
        <v>18159</v>
      </c>
      <c r="C4459" s="70" t="s">
        <v>11418</v>
      </c>
      <c r="D4459" s="67">
        <v>64</v>
      </c>
      <c r="E4459" s="68" t="s">
        <v>10980</v>
      </c>
    </row>
    <row r="4460" spans="1:5" ht="15">
      <c r="A4460" s="64">
        <v>4459</v>
      </c>
      <c r="B4460" s="65">
        <v>19519</v>
      </c>
      <c r="C4460" s="66" t="s">
        <v>11419</v>
      </c>
      <c r="D4460" s="67">
        <v>65</v>
      </c>
      <c r="E4460" s="68" t="s">
        <v>11268</v>
      </c>
    </row>
    <row r="4461" spans="1:5" ht="15">
      <c r="A4461" s="64">
        <v>4460</v>
      </c>
      <c r="B4461" s="65">
        <v>15075</v>
      </c>
      <c r="C4461" s="66" t="s">
        <v>11420</v>
      </c>
      <c r="D4461" s="67">
        <v>66</v>
      </c>
      <c r="E4461" s="68" t="s">
        <v>10984</v>
      </c>
    </row>
    <row r="4462" spans="1:5" ht="15">
      <c r="A4462" s="64">
        <v>4461</v>
      </c>
      <c r="B4462" s="65">
        <v>15285</v>
      </c>
      <c r="C4462" s="66" t="s">
        <v>11421</v>
      </c>
      <c r="D4462" s="67">
        <v>67</v>
      </c>
      <c r="E4462" s="68" t="s">
        <v>10999</v>
      </c>
    </row>
    <row r="4463" spans="1:5" ht="15">
      <c r="A4463" s="64">
        <v>4462</v>
      </c>
      <c r="B4463" s="65">
        <v>16940</v>
      </c>
      <c r="C4463" s="66" t="s">
        <v>11422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11423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11424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11425</v>
      </c>
      <c r="D4466" s="67">
        <v>71</v>
      </c>
      <c r="E4466" s="68" t="s">
        <v>10986</v>
      </c>
    </row>
    <row r="4467" spans="1:5" ht="15">
      <c r="A4467" s="64">
        <v>4466</v>
      </c>
      <c r="B4467" s="65">
        <v>17942</v>
      </c>
      <c r="C4467" s="66" t="s">
        <v>11426</v>
      </c>
      <c r="D4467" s="67">
        <v>72</v>
      </c>
      <c r="E4467" s="68" t="s">
        <v>10978</v>
      </c>
    </row>
    <row r="4468" spans="1:5" ht="15">
      <c r="A4468" s="64">
        <v>4467</v>
      </c>
      <c r="B4468" s="65">
        <v>18677</v>
      </c>
      <c r="C4468" s="66" t="s">
        <v>10191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10192</v>
      </c>
      <c r="D4469" s="67">
        <v>74</v>
      </c>
      <c r="E4469" s="68" t="s">
        <v>10980</v>
      </c>
    </row>
    <row r="4470" spans="1:5" ht="15">
      <c r="A4470" s="64">
        <v>4469</v>
      </c>
      <c r="B4470" s="65">
        <v>12676</v>
      </c>
      <c r="C4470" s="66" t="s">
        <v>10193</v>
      </c>
      <c r="D4470" s="67">
        <v>75</v>
      </c>
      <c r="E4470" s="68" t="s">
        <v>10986</v>
      </c>
    </row>
    <row r="4471" spans="1:5" ht="15">
      <c r="A4471" s="64">
        <v>4470</v>
      </c>
      <c r="B4471" s="65">
        <v>15289</v>
      </c>
      <c r="C4471" s="66" t="s">
        <v>10194</v>
      </c>
      <c r="D4471" s="67">
        <v>76</v>
      </c>
      <c r="E4471" s="68" t="s">
        <v>15128</v>
      </c>
    </row>
    <row r="4472" spans="1:5" ht="15">
      <c r="A4472" s="64">
        <v>4471</v>
      </c>
      <c r="B4472" s="65">
        <v>18169</v>
      </c>
      <c r="C4472" s="66" t="s">
        <v>10195</v>
      </c>
      <c r="D4472" s="67">
        <v>77</v>
      </c>
      <c r="E4472" s="68" t="s">
        <v>10986</v>
      </c>
    </row>
    <row r="4473" spans="1:5" ht="15">
      <c r="A4473" s="64">
        <v>4472</v>
      </c>
      <c r="B4473" s="65">
        <v>19677</v>
      </c>
      <c r="C4473" s="66" t="s">
        <v>10196</v>
      </c>
      <c r="D4473" s="67">
        <v>78</v>
      </c>
      <c r="E4473" s="68" t="s">
        <v>10986</v>
      </c>
    </row>
    <row r="4474" spans="1:5" ht="15">
      <c r="A4474" s="64">
        <v>4473</v>
      </c>
      <c r="B4474" s="65">
        <v>13372</v>
      </c>
      <c r="C4474" s="66" t="s">
        <v>10197</v>
      </c>
      <c r="D4474" s="67">
        <v>79</v>
      </c>
      <c r="E4474" s="68" t="s">
        <v>13908</v>
      </c>
    </row>
    <row r="4475" spans="1:5" ht="15">
      <c r="A4475" s="64">
        <v>4474</v>
      </c>
      <c r="B4475" s="65">
        <v>14501</v>
      </c>
      <c r="C4475" s="66" t="s">
        <v>10198</v>
      </c>
      <c r="D4475" s="67">
        <v>80</v>
      </c>
      <c r="E4475" s="68" t="s">
        <v>10978</v>
      </c>
    </row>
    <row r="4476" spans="1:5" ht="15">
      <c r="A4476" s="64">
        <v>4475</v>
      </c>
      <c r="B4476" s="65">
        <v>16452</v>
      </c>
      <c r="C4476" s="66" t="s">
        <v>10199</v>
      </c>
      <c r="D4476" s="67">
        <v>81</v>
      </c>
      <c r="E4476" s="68" t="s">
        <v>13908</v>
      </c>
    </row>
    <row r="4477" spans="1:5" ht="15">
      <c r="A4477" s="64">
        <v>4476</v>
      </c>
      <c r="B4477" s="65">
        <v>19369</v>
      </c>
      <c r="C4477" s="66" t="s">
        <v>10200</v>
      </c>
      <c r="D4477" s="67">
        <v>82</v>
      </c>
      <c r="E4477" s="68" t="s">
        <v>10978</v>
      </c>
    </row>
    <row r="4478" spans="1:5" ht="15">
      <c r="A4478" s="64">
        <v>4477</v>
      </c>
      <c r="B4478" s="65">
        <v>19549</v>
      </c>
      <c r="C4478" s="66" t="s">
        <v>10201</v>
      </c>
      <c r="D4478" s="67">
        <v>83</v>
      </c>
      <c r="E4478" s="68" t="s">
        <v>13908</v>
      </c>
    </row>
    <row r="4479" spans="1:5" ht="15">
      <c r="A4479" s="64">
        <v>4478</v>
      </c>
      <c r="B4479" s="65">
        <v>11566</v>
      </c>
      <c r="C4479" s="66" t="s">
        <v>10202</v>
      </c>
      <c r="D4479" s="67">
        <v>84</v>
      </c>
      <c r="E4479" s="68" t="s">
        <v>10986</v>
      </c>
    </row>
    <row r="4480" spans="1:5" ht="15">
      <c r="A4480" s="64">
        <v>4479</v>
      </c>
      <c r="B4480" s="65">
        <v>11581</v>
      </c>
      <c r="C4480" s="66" t="s">
        <v>10203</v>
      </c>
      <c r="D4480" s="67">
        <v>85</v>
      </c>
      <c r="E4480" s="68" t="s">
        <v>10946</v>
      </c>
    </row>
    <row r="4481" spans="1:5" ht="15">
      <c r="A4481" s="64">
        <v>4480</v>
      </c>
      <c r="B4481" s="65">
        <v>17683</v>
      </c>
      <c r="C4481" s="66" t="s">
        <v>10204</v>
      </c>
      <c r="D4481" s="67">
        <v>86</v>
      </c>
      <c r="E4481" s="68" t="s">
        <v>10978</v>
      </c>
    </row>
    <row r="4482" spans="1:5" ht="15">
      <c r="A4482" s="64">
        <v>4481</v>
      </c>
      <c r="B4482" s="65">
        <v>17744</v>
      </c>
      <c r="C4482" s="66" t="s">
        <v>10205</v>
      </c>
      <c r="D4482" s="67">
        <v>87</v>
      </c>
      <c r="E4482" s="68" t="s">
        <v>10999</v>
      </c>
    </row>
    <row r="4483" spans="1:5" ht="15">
      <c r="A4483" s="64">
        <v>4482</v>
      </c>
      <c r="B4483" s="65">
        <v>18163</v>
      </c>
      <c r="C4483" s="66" t="s">
        <v>10206</v>
      </c>
      <c r="D4483" s="67">
        <v>88</v>
      </c>
      <c r="E4483" s="68" t="s">
        <v>10978</v>
      </c>
    </row>
    <row r="4484" spans="1:5" ht="15">
      <c r="A4484" s="64">
        <v>4483</v>
      </c>
      <c r="B4484" s="65">
        <v>12321</v>
      </c>
      <c r="C4484" s="66" t="s">
        <v>10207</v>
      </c>
      <c r="D4484" s="67">
        <v>89</v>
      </c>
      <c r="E4484" s="68" t="s">
        <v>10944</v>
      </c>
    </row>
    <row r="4485" spans="1:5" ht="15">
      <c r="A4485" s="64">
        <v>4484</v>
      </c>
      <c r="B4485" s="65">
        <v>12476</v>
      </c>
      <c r="C4485" s="66" t="s">
        <v>10208</v>
      </c>
      <c r="D4485" s="67">
        <v>90</v>
      </c>
      <c r="E4485" s="68" t="s">
        <v>15128</v>
      </c>
    </row>
    <row r="4486" spans="1:5" ht="15">
      <c r="A4486" s="64">
        <v>4485</v>
      </c>
      <c r="B4486" s="65">
        <v>12478</v>
      </c>
      <c r="C4486" s="66" t="s">
        <v>10209</v>
      </c>
      <c r="D4486" s="67">
        <v>91</v>
      </c>
      <c r="E4486" s="68" t="s">
        <v>10944</v>
      </c>
    </row>
    <row r="4487" spans="1:5" ht="15">
      <c r="A4487" s="64">
        <v>4486</v>
      </c>
      <c r="B4487" s="65">
        <v>12480</v>
      </c>
      <c r="C4487" s="66" t="s">
        <v>10210</v>
      </c>
      <c r="D4487" s="67">
        <v>92</v>
      </c>
      <c r="E4487" s="68" t="s">
        <v>10944</v>
      </c>
    </row>
    <row r="4488" spans="1:5" ht="15">
      <c r="A4488" s="64">
        <v>4487</v>
      </c>
      <c r="B4488" s="65">
        <v>12482</v>
      </c>
      <c r="C4488" s="66" t="s">
        <v>10211</v>
      </c>
      <c r="D4488" s="67">
        <v>93</v>
      </c>
      <c r="E4488" s="68" t="s">
        <v>10944</v>
      </c>
    </row>
    <row r="4489" spans="1:5" ht="15">
      <c r="A4489" s="64">
        <v>4488</v>
      </c>
      <c r="B4489" s="65">
        <v>12485</v>
      </c>
      <c r="C4489" s="66" t="s">
        <v>10212</v>
      </c>
      <c r="D4489" s="67">
        <v>94</v>
      </c>
      <c r="E4489" s="68" t="s">
        <v>10944</v>
      </c>
    </row>
    <row r="4490" spans="1:5" ht="15">
      <c r="A4490" s="64">
        <v>4489</v>
      </c>
      <c r="B4490" s="65">
        <v>12489</v>
      </c>
      <c r="C4490" s="66" t="s">
        <v>10213</v>
      </c>
      <c r="D4490" s="67">
        <v>95</v>
      </c>
      <c r="E4490" s="68" t="s">
        <v>10944</v>
      </c>
    </row>
    <row r="4491" spans="1:5" ht="15">
      <c r="A4491" s="64">
        <v>4490</v>
      </c>
      <c r="B4491" s="65">
        <v>11085</v>
      </c>
      <c r="C4491" s="66" t="s">
        <v>10214</v>
      </c>
      <c r="D4491" s="67">
        <v>1</v>
      </c>
      <c r="E4491" s="68" t="s">
        <v>15128</v>
      </c>
    </row>
    <row r="4492" spans="1:5" ht="15">
      <c r="A4492" s="64">
        <v>4491</v>
      </c>
      <c r="B4492" s="65">
        <v>11097</v>
      </c>
      <c r="C4492" s="66" t="s">
        <v>10215</v>
      </c>
      <c r="D4492" s="67">
        <v>2</v>
      </c>
      <c r="E4492" s="68" t="s">
        <v>15128</v>
      </c>
    </row>
    <row r="4493" spans="1:5" ht="15">
      <c r="A4493" s="64">
        <v>4492</v>
      </c>
      <c r="B4493" s="65">
        <v>11099</v>
      </c>
      <c r="C4493" s="66" t="s">
        <v>10216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10217</v>
      </c>
      <c r="D4494" s="67">
        <v>4</v>
      </c>
      <c r="E4494" s="68" t="s">
        <v>10984</v>
      </c>
    </row>
    <row r="4495" spans="1:5" ht="15">
      <c r="A4495" s="64">
        <v>4494</v>
      </c>
      <c r="B4495" s="65">
        <v>12970</v>
      </c>
      <c r="C4495" s="66" t="s">
        <v>10218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11116</v>
      </c>
      <c r="D4496" s="67">
        <v>6</v>
      </c>
      <c r="E4496" s="68" t="s">
        <v>15128</v>
      </c>
    </row>
    <row r="4497" spans="1:5" ht="15">
      <c r="A4497" s="64">
        <v>4496</v>
      </c>
      <c r="B4497" s="65">
        <v>16308</v>
      </c>
      <c r="C4497" s="66" t="s">
        <v>10219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10220</v>
      </c>
      <c r="D4498" s="67">
        <v>8</v>
      </c>
      <c r="E4498" s="68" t="s">
        <v>10986</v>
      </c>
    </row>
    <row r="4499" spans="1:5" ht="15">
      <c r="A4499" s="64">
        <v>4498</v>
      </c>
      <c r="B4499" s="65">
        <v>17523</v>
      </c>
      <c r="C4499" s="66" t="s">
        <v>10221</v>
      </c>
      <c r="D4499" s="67">
        <v>9</v>
      </c>
      <c r="E4499" s="68" t="s">
        <v>10999</v>
      </c>
    </row>
    <row r="4500" spans="1:5" ht="15">
      <c r="A4500" s="64">
        <v>4499</v>
      </c>
      <c r="B4500" s="65">
        <v>18948</v>
      </c>
      <c r="C4500" s="66" t="s">
        <v>11669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10222</v>
      </c>
      <c r="D4501" s="67">
        <v>11</v>
      </c>
      <c r="E4501" s="68" t="s">
        <v>10984</v>
      </c>
    </row>
    <row r="4502" spans="1:5" ht="15">
      <c r="A4502" s="64">
        <v>4501</v>
      </c>
      <c r="B4502" s="65">
        <v>11676</v>
      </c>
      <c r="C4502" s="66" t="s">
        <v>10223</v>
      </c>
      <c r="D4502" s="67">
        <v>12</v>
      </c>
      <c r="E4502" s="68" t="s">
        <v>10982</v>
      </c>
    </row>
    <row r="4503" spans="1:5" ht="15">
      <c r="A4503" s="64">
        <v>4502</v>
      </c>
      <c r="B4503" s="65">
        <v>12841</v>
      </c>
      <c r="C4503" s="66" t="s">
        <v>10224</v>
      </c>
      <c r="D4503" s="67">
        <v>13</v>
      </c>
      <c r="E4503" s="68" t="s">
        <v>10984</v>
      </c>
    </row>
    <row r="4504" spans="1:5" ht="15">
      <c r="A4504" s="64">
        <v>4503</v>
      </c>
      <c r="B4504" s="65">
        <v>12972</v>
      </c>
      <c r="C4504" s="66" t="s">
        <v>10225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10226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10227</v>
      </c>
      <c r="D4506" s="67">
        <v>16</v>
      </c>
      <c r="E4506" s="68" t="s">
        <v>10999</v>
      </c>
    </row>
    <row r="4507" spans="1:5" ht="15">
      <c r="A4507" s="64">
        <v>4506</v>
      </c>
      <c r="B4507" s="65">
        <v>16364</v>
      </c>
      <c r="C4507" s="66" t="s">
        <v>10228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11477</v>
      </c>
      <c r="D4508" s="67">
        <v>18</v>
      </c>
      <c r="E4508" s="68" t="s">
        <v>15131</v>
      </c>
    </row>
    <row r="4509" spans="1:5" ht="15">
      <c r="A4509" s="64">
        <v>4508</v>
      </c>
      <c r="B4509" s="65">
        <v>17223</v>
      </c>
      <c r="C4509" s="66" t="s">
        <v>11478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11479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11480</v>
      </c>
      <c r="D4511" s="67">
        <v>21</v>
      </c>
      <c r="E4511" s="68" t="s">
        <v>15131</v>
      </c>
    </row>
    <row r="4512" spans="1:5" ht="15">
      <c r="A4512" s="64">
        <v>4511</v>
      </c>
      <c r="B4512" s="65">
        <v>11815</v>
      </c>
      <c r="C4512" s="66" t="s">
        <v>11481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11482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11483</v>
      </c>
      <c r="D4514" s="67">
        <v>24</v>
      </c>
      <c r="E4514" s="68" t="s">
        <v>10986</v>
      </c>
    </row>
    <row r="4515" spans="1:5" ht="15">
      <c r="A4515" s="64">
        <v>4514</v>
      </c>
      <c r="B4515" s="65">
        <v>13456</v>
      </c>
      <c r="C4515" s="66" t="s">
        <v>11484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11485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11486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11487</v>
      </c>
      <c r="D4518" s="67">
        <v>28</v>
      </c>
      <c r="E4518" s="68" t="s">
        <v>15128</v>
      </c>
    </row>
    <row r="4519" spans="1:5" ht="15">
      <c r="A4519" s="64">
        <v>4518</v>
      </c>
      <c r="B4519" s="65">
        <v>16470</v>
      </c>
      <c r="C4519" s="66" t="s">
        <v>11488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11489</v>
      </c>
      <c r="D4520" s="67">
        <v>30</v>
      </c>
      <c r="E4520" s="68" t="s">
        <v>15131</v>
      </c>
    </row>
    <row r="4521" spans="1:5" ht="15">
      <c r="A4521" s="64">
        <v>4520</v>
      </c>
      <c r="B4521" s="65">
        <v>17274</v>
      </c>
      <c r="C4521" s="66" t="s">
        <v>11490</v>
      </c>
      <c r="D4521" s="67">
        <v>31</v>
      </c>
      <c r="E4521" s="68" t="s">
        <v>15131</v>
      </c>
    </row>
    <row r="4522" spans="1:5" ht="15">
      <c r="A4522" s="64">
        <v>4521</v>
      </c>
      <c r="B4522" s="65">
        <v>17525</v>
      </c>
      <c r="C4522" s="66" t="s">
        <v>11491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11492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11493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11494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11495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11496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11497</v>
      </c>
      <c r="D4528" s="67">
        <v>38</v>
      </c>
      <c r="E4528" s="68" t="s">
        <v>10984</v>
      </c>
    </row>
    <row r="4529" spans="1:5" ht="15">
      <c r="A4529" s="64">
        <v>4528</v>
      </c>
      <c r="B4529" s="65">
        <v>15440</v>
      </c>
      <c r="C4529" s="66" t="s">
        <v>11498</v>
      </c>
      <c r="D4529" s="67">
        <v>39</v>
      </c>
      <c r="E4529" s="68" t="s">
        <v>10984</v>
      </c>
    </row>
    <row r="4530" spans="1:5" ht="15">
      <c r="A4530" s="64">
        <v>4529</v>
      </c>
      <c r="B4530" s="65">
        <v>16151</v>
      </c>
      <c r="C4530" s="66" t="s">
        <v>11499</v>
      </c>
      <c r="D4530" s="67">
        <v>40</v>
      </c>
      <c r="E4530" s="68" t="s">
        <v>12518</v>
      </c>
    </row>
    <row r="4531" spans="1:5" ht="15">
      <c r="A4531" s="64">
        <v>4530</v>
      </c>
      <c r="B4531" s="65">
        <v>16409</v>
      </c>
      <c r="C4531" s="66" t="s">
        <v>11500</v>
      </c>
      <c r="D4531" s="67">
        <v>41</v>
      </c>
      <c r="E4531" s="68" t="s">
        <v>10986</v>
      </c>
    </row>
    <row r="4532" spans="1:5" ht="15">
      <c r="A4532" s="64">
        <v>4531</v>
      </c>
      <c r="B4532" s="65">
        <v>18066</v>
      </c>
      <c r="C4532" s="66" t="s">
        <v>15076</v>
      </c>
      <c r="D4532" s="67">
        <v>42</v>
      </c>
      <c r="E4532" s="68" t="s">
        <v>10944</v>
      </c>
    </row>
    <row r="4533" spans="1:5" ht="15">
      <c r="A4533" s="64">
        <v>4532</v>
      </c>
      <c r="B4533" s="65">
        <v>19460</v>
      </c>
      <c r="C4533" s="66" t="s">
        <v>15081</v>
      </c>
      <c r="D4533" s="67">
        <v>43</v>
      </c>
      <c r="E4533" s="68" t="s">
        <v>10944</v>
      </c>
    </row>
    <row r="4534" spans="1:5" ht="15">
      <c r="A4534" s="64">
        <v>4533</v>
      </c>
      <c r="B4534" s="65">
        <v>19467</v>
      </c>
      <c r="C4534" s="66" t="s">
        <v>11501</v>
      </c>
      <c r="D4534" s="67">
        <v>44</v>
      </c>
      <c r="E4534" s="68" t="s">
        <v>10999</v>
      </c>
    </row>
    <row r="4535" spans="1:5" ht="15">
      <c r="A4535" s="64">
        <v>4534</v>
      </c>
      <c r="B4535" s="65">
        <v>10296</v>
      </c>
      <c r="C4535" s="66" t="s">
        <v>11502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11503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11504</v>
      </c>
      <c r="D4537" s="67">
        <v>3</v>
      </c>
      <c r="E4537" s="68" t="s">
        <v>10980</v>
      </c>
    </row>
    <row r="4538" spans="1:5" ht="15">
      <c r="A4538" s="64">
        <v>4537</v>
      </c>
      <c r="B4538" s="65">
        <v>13656</v>
      </c>
      <c r="C4538" s="66" t="s">
        <v>11505</v>
      </c>
      <c r="D4538" s="67">
        <v>4</v>
      </c>
      <c r="E4538" s="68" t="s">
        <v>12518</v>
      </c>
    </row>
    <row r="4539" spans="1:5" ht="15">
      <c r="A4539" s="64">
        <v>4538</v>
      </c>
      <c r="B4539" s="65">
        <v>15551</v>
      </c>
      <c r="C4539" s="66" t="s">
        <v>11506</v>
      </c>
      <c r="D4539" s="67">
        <v>5</v>
      </c>
      <c r="E4539" s="68" t="s">
        <v>10980</v>
      </c>
    </row>
    <row r="4540" spans="1:5" ht="15">
      <c r="A4540" s="64">
        <v>4539</v>
      </c>
      <c r="B4540" s="65">
        <v>18449</v>
      </c>
      <c r="C4540" s="70" t="s">
        <v>11507</v>
      </c>
      <c r="D4540" s="67">
        <v>6</v>
      </c>
      <c r="E4540" s="68" t="s">
        <v>10946</v>
      </c>
    </row>
    <row r="4541" spans="1:5" ht="15">
      <c r="A4541" s="64">
        <v>4540</v>
      </c>
      <c r="B4541" s="65">
        <v>18554</v>
      </c>
      <c r="C4541" s="66" t="s">
        <v>11508</v>
      </c>
      <c r="D4541" s="67">
        <v>7</v>
      </c>
      <c r="E4541" s="68" t="s">
        <v>10999</v>
      </c>
    </row>
    <row r="4542" spans="1:5" ht="15">
      <c r="A4542" s="64">
        <v>4541</v>
      </c>
      <c r="B4542" s="65">
        <v>18556</v>
      </c>
      <c r="C4542" s="66" t="s">
        <v>15411</v>
      </c>
      <c r="D4542" s="67">
        <v>8</v>
      </c>
      <c r="E4542" s="68" t="s">
        <v>10999</v>
      </c>
    </row>
    <row r="4543" spans="1:5" ht="15">
      <c r="A4543" s="64">
        <v>4542</v>
      </c>
      <c r="B4543" s="65">
        <v>19758</v>
      </c>
      <c r="C4543" s="70" t="s">
        <v>15412</v>
      </c>
      <c r="D4543" s="67">
        <v>9</v>
      </c>
      <c r="E4543" s="68" t="s">
        <v>10946</v>
      </c>
    </row>
    <row r="4544" spans="1:5" ht="15">
      <c r="A4544" s="64">
        <v>4543</v>
      </c>
      <c r="B4544" s="65">
        <v>11471</v>
      </c>
      <c r="C4544" s="66" t="s">
        <v>15413</v>
      </c>
      <c r="D4544" s="67">
        <v>10</v>
      </c>
      <c r="E4544" s="68" t="s">
        <v>15131</v>
      </c>
    </row>
    <row r="4545" spans="1:5" ht="15">
      <c r="A4545" s="64">
        <v>4544</v>
      </c>
      <c r="B4545" s="65">
        <v>12809</v>
      </c>
      <c r="C4545" s="66" t="s">
        <v>15414</v>
      </c>
      <c r="D4545" s="67">
        <v>11</v>
      </c>
      <c r="E4545" s="68" t="s">
        <v>10984</v>
      </c>
    </row>
    <row r="4546" spans="1:5" ht="15">
      <c r="A4546" s="64">
        <v>4545</v>
      </c>
      <c r="B4546" s="65">
        <v>12938</v>
      </c>
      <c r="C4546" s="66" t="s">
        <v>15415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12933</v>
      </c>
      <c r="D4547" s="67">
        <v>13</v>
      </c>
      <c r="E4547" s="68" t="s">
        <v>10980</v>
      </c>
    </row>
    <row r="4548" spans="1:5" ht="15">
      <c r="A4548" s="64">
        <v>4547</v>
      </c>
      <c r="B4548" s="65">
        <v>15424</v>
      </c>
      <c r="C4548" s="66" t="s">
        <v>12934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12935</v>
      </c>
      <c r="D4549" s="67">
        <v>15</v>
      </c>
      <c r="E4549" s="68" t="s">
        <v>13904</v>
      </c>
    </row>
    <row r="4550" spans="1:5" ht="15">
      <c r="A4550" s="64">
        <v>4549</v>
      </c>
      <c r="B4550" s="65">
        <v>15578</v>
      </c>
      <c r="C4550" s="70" t="s">
        <v>13762</v>
      </c>
      <c r="D4550" s="67">
        <v>16</v>
      </c>
      <c r="E4550" s="68" t="s">
        <v>10999</v>
      </c>
    </row>
    <row r="4551" spans="1:5" ht="15">
      <c r="A4551" s="64">
        <v>4550</v>
      </c>
      <c r="B4551" s="65">
        <v>15728</v>
      </c>
      <c r="C4551" s="66" t="s">
        <v>13763</v>
      </c>
      <c r="D4551" s="67">
        <v>17</v>
      </c>
      <c r="E4551" s="68" t="s">
        <v>10980</v>
      </c>
    </row>
    <row r="4552" spans="1:5" ht="15">
      <c r="A4552" s="64">
        <v>4551</v>
      </c>
      <c r="B4552" s="65">
        <v>15730</v>
      </c>
      <c r="C4552" s="66" t="s">
        <v>13764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13765</v>
      </c>
      <c r="D4553" s="67">
        <v>19</v>
      </c>
      <c r="E4553" s="68" t="s">
        <v>13904</v>
      </c>
    </row>
    <row r="4554" spans="1:5" ht="15">
      <c r="A4554" s="64">
        <v>4553</v>
      </c>
      <c r="B4554" s="65">
        <v>15740</v>
      </c>
      <c r="C4554" s="66" t="s">
        <v>12347</v>
      </c>
      <c r="D4554" s="67">
        <v>20</v>
      </c>
      <c r="E4554" s="68" t="s">
        <v>10999</v>
      </c>
    </row>
    <row r="4555" spans="1:5" ht="15">
      <c r="A4555" s="64">
        <v>4554</v>
      </c>
      <c r="B4555" s="65">
        <v>15742</v>
      </c>
      <c r="C4555" s="66" t="s">
        <v>12348</v>
      </c>
      <c r="D4555" s="67">
        <v>21</v>
      </c>
      <c r="E4555" s="68" t="s">
        <v>10980</v>
      </c>
    </row>
    <row r="4556" spans="1:5" ht="15">
      <c r="A4556" s="64">
        <v>4555</v>
      </c>
      <c r="B4556" s="65">
        <v>15744</v>
      </c>
      <c r="C4556" s="66" t="s">
        <v>12349</v>
      </c>
      <c r="D4556" s="67">
        <v>22</v>
      </c>
      <c r="E4556" s="68" t="s">
        <v>10984</v>
      </c>
    </row>
    <row r="4557" spans="1:5" ht="15">
      <c r="A4557" s="64">
        <v>4556</v>
      </c>
      <c r="B4557" s="65">
        <v>15752</v>
      </c>
      <c r="C4557" s="66" t="s">
        <v>12350</v>
      </c>
      <c r="D4557" s="67">
        <v>23</v>
      </c>
      <c r="E4557" s="68" t="s">
        <v>13904</v>
      </c>
    </row>
    <row r="4558" spans="1:5" ht="15">
      <c r="A4558" s="64">
        <v>4557</v>
      </c>
      <c r="B4558" s="65">
        <v>15756</v>
      </c>
      <c r="C4558" s="66" t="s">
        <v>12351</v>
      </c>
      <c r="D4558" s="67">
        <v>24</v>
      </c>
      <c r="E4558" s="68" t="s">
        <v>10982</v>
      </c>
    </row>
    <row r="4559" spans="1:5" ht="15">
      <c r="A4559" s="64">
        <v>4558</v>
      </c>
      <c r="B4559" s="65">
        <v>15758</v>
      </c>
      <c r="C4559" s="66" t="s">
        <v>12352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12353</v>
      </c>
      <c r="D4560" s="67">
        <v>26</v>
      </c>
      <c r="E4560" s="68" t="s">
        <v>13904</v>
      </c>
    </row>
    <row r="4561" spans="1:5" ht="15">
      <c r="A4561" s="64">
        <v>4560</v>
      </c>
      <c r="B4561" s="65">
        <v>15836</v>
      </c>
      <c r="C4561" s="66" t="s">
        <v>12354</v>
      </c>
      <c r="D4561" s="67">
        <v>27</v>
      </c>
      <c r="E4561" s="68" t="s">
        <v>15131</v>
      </c>
    </row>
    <row r="4562" spans="1:5" ht="15">
      <c r="A4562" s="64">
        <v>4561</v>
      </c>
      <c r="B4562" s="65">
        <v>15957</v>
      </c>
      <c r="C4562" s="66" t="s">
        <v>12355</v>
      </c>
      <c r="D4562" s="67">
        <v>28</v>
      </c>
      <c r="E4562" s="68" t="s">
        <v>13908</v>
      </c>
    </row>
    <row r="4563" spans="1:5" ht="15">
      <c r="A4563" s="64">
        <v>4562</v>
      </c>
      <c r="B4563" s="65">
        <v>16031</v>
      </c>
      <c r="C4563" s="66" t="s">
        <v>12356</v>
      </c>
      <c r="D4563" s="67">
        <v>29</v>
      </c>
      <c r="E4563" s="68" t="s">
        <v>15131</v>
      </c>
    </row>
    <row r="4564" spans="1:5" ht="15">
      <c r="A4564" s="64">
        <v>4563</v>
      </c>
      <c r="B4564" s="65">
        <v>16123</v>
      </c>
      <c r="C4564" s="66" t="s">
        <v>15048</v>
      </c>
      <c r="D4564" s="67">
        <v>30</v>
      </c>
      <c r="E4564" s="68" t="s">
        <v>10999</v>
      </c>
    </row>
    <row r="4565" spans="1:5" ht="15">
      <c r="A4565" s="64">
        <v>4564</v>
      </c>
      <c r="B4565" s="65">
        <v>16141</v>
      </c>
      <c r="C4565" s="66" t="s">
        <v>15049</v>
      </c>
      <c r="D4565" s="67">
        <v>31</v>
      </c>
      <c r="E4565" s="68" t="s">
        <v>10999</v>
      </c>
    </row>
    <row r="4566" spans="1:5" ht="15">
      <c r="A4566" s="64">
        <v>4565</v>
      </c>
      <c r="B4566" s="65">
        <v>16155</v>
      </c>
      <c r="C4566" s="66" t="s">
        <v>15050</v>
      </c>
      <c r="D4566" s="67">
        <v>32</v>
      </c>
      <c r="E4566" s="68" t="s">
        <v>10980</v>
      </c>
    </row>
    <row r="4567" spans="1:5" ht="15">
      <c r="A4567" s="64">
        <v>4566</v>
      </c>
      <c r="B4567" s="65">
        <v>18447</v>
      </c>
      <c r="C4567" s="70" t="s">
        <v>16291</v>
      </c>
      <c r="D4567" s="67">
        <v>33</v>
      </c>
      <c r="E4567" s="68" t="s">
        <v>10978</v>
      </c>
    </row>
    <row r="4568" spans="1:5" ht="15">
      <c r="A4568" s="64">
        <v>4567</v>
      </c>
      <c r="B4568" s="65">
        <v>16083</v>
      </c>
      <c r="C4568" s="66" t="s">
        <v>16292</v>
      </c>
      <c r="D4568" s="67">
        <v>34</v>
      </c>
      <c r="E4568" s="68" t="s">
        <v>10944</v>
      </c>
    </row>
    <row r="4569" spans="1:5" ht="15">
      <c r="A4569" s="64">
        <v>4568</v>
      </c>
      <c r="B4569" s="65">
        <v>11895</v>
      </c>
      <c r="C4569" s="66" t="s">
        <v>16293</v>
      </c>
      <c r="D4569" s="67">
        <v>1</v>
      </c>
      <c r="E4569" s="68" t="s">
        <v>10946</v>
      </c>
    </row>
    <row r="4570" spans="1:5" ht="15">
      <c r="A4570" s="64">
        <v>4569</v>
      </c>
      <c r="B4570" s="65">
        <v>11949</v>
      </c>
      <c r="C4570" s="66" t="s">
        <v>16294</v>
      </c>
      <c r="D4570" s="67">
        <v>2</v>
      </c>
      <c r="E4570" s="68" t="s">
        <v>10944</v>
      </c>
    </row>
    <row r="4571" spans="1:5" ht="15">
      <c r="A4571" s="64">
        <v>4570</v>
      </c>
      <c r="B4571" s="65">
        <v>11951</v>
      </c>
      <c r="C4571" s="66" t="s">
        <v>16295</v>
      </c>
      <c r="D4571" s="67">
        <v>3</v>
      </c>
      <c r="E4571" s="68" t="s">
        <v>12518</v>
      </c>
    </row>
    <row r="4572" spans="1:5" ht="15">
      <c r="A4572" s="64">
        <v>4571</v>
      </c>
      <c r="B4572" s="65">
        <v>11957</v>
      </c>
      <c r="C4572" s="66" t="s">
        <v>16296</v>
      </c>
      <c r="D4572" s="67">
        <v>4</v>
      </c>
      <c r="E4572" s="68" t="s">
        <v>10991</v>
      </c>
    </row>
    <row r="4573" spans="1:5" ht="15">
      <c r="A4573" s="64">
        <v>4572</v>
      </c>
      <c r="B4573" s="65">
        <v>12261</v>
      </c>
      <c r="C4573" s="66" t="s">
        <v>16297</v>
      </c>
      <c r="D4573" s="67">
        <v>5</v>
      </c>
      <c r="E4573" s="68" t="s">
        <v>10991</v>
      </c>
    </row>
    <row r="4574" spans="1:5" ht="15">
      <c r="A4574" s="64">
        <v>4573</v>
      </c>
      <c r="B4574" s="65">
        <v>12763</v>
      </c>
      <c r="C4574" s="66" t="s">
        <v>16298</v>
      </c>
      <c r="D4574" s="67">
        <v>6</v>
      </c>
      <c r="E4574" s="68" t="s">
        <v>10991</v>
      </c>
    </row>
    <row r="4575" spans="1:5" ht="15">
      <c r="A4575" s="64">
        <v>4574</v>
      </c>
      <c r="B4575" s="65">
        <v>12909</v>
      </c>
      <c r="C4575" s="66" t="s">
        <v>16299</v>
      </c>
      <c r="D4575" s="67">
        <v>7</v>
      </c>
      <c r="E4575" s="68" t="s">
        <v>10944</v>
      </c>
    </row>
    <row r="4576" spans="1:5" ht="15">
      <c r="A4576" s="64">
        <v>4575</v>
      </c>
      <c r="B4576" s="65">
        <v>12918</v>
      </c>
      <c r="C4576" s="66" t="s">
        <v>16300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16301</v>
      </c>
      <c r="D4577" s="67">
        <v>9</v>
      </c>
      <c r="E4577" s="68" t="s">
        <v>12518</v>
      </c>
    </row>
    <row r="4578" spans="1:5" ht="15">
      <c r="A4578" s="64">
        <v>4577</v>
      </c>
      <c r="B4578" s="65">
        <v>13237</v>
      </c>
      <c r="C4578" s="66" t="s">
        <v>16302</v>
      </c>
      <c r="D4578" s="67">
        <v>10</v>
      </c>
      <c r="E4578" s="68" t="s">
        <v>10986</v>
      </c>
    </row>
    <row r="4579" spans="1:5" ht="15">
      <c r="A4579" s="64">
        <v>4578</v>
      </c>
      <c r="B4579" s="65">
        <v>13280</v>
      </c>
      <c r="C4579" s="66" t="s">
        <v>16303</v>
      </c>
      <c r="D4579" s="67">
        <v>11</v>
      </c>
      <c r="E4579" s="68" t="s">
        <v>10999</v>
      </c>
    </row>
    <row r="4580" spans="1:5" ht="15">
      <c r="A4580" s="64">
        <v>4579</v>
      </c>
      <c r="B4580" s="65">
        <v>14860</v>
      </c>
      <c r="C4580" s="66" t="s">
        <v>16304</v>
      </c>
      <c r="D4580" s="67">
        <v>12</v>
      </c>
      <c r="E4580" s="68" t="s">
        <v>10991</v>
      </c>
    </row>
    <row r="4581" spans="1:5" ht="15">
      <c r="A4581" s="64">
        <v>4580</v>
      </c>
      <c r="B4581" s="65">
        <v>15367</v>
      </c>
      <c r="C4581" s="66" t="s">
        <v>12126</v>
      </c>
      <c r="D4581" s="67">
        <v>13</v>
      </c>
      <c r="E4581" s="68" t="s">
        <v>10986</v>
      </c>
    </row>
    <row r="4582" spans="1:5" ht="15">
      <c r="A4582" s="64">
        <v>4581</v>
      </c>
      <c r="B4582" s="65">
        <v>15460</v>
      </c>
      <c r="C4582" s="66" t="s">
        <v>16305</v>
      </c>
      <c r="D4582" s="67">
        <v>14</v>
      </c>
      <c r="E4582" s="68" t="s">
        <v>15128</v>
      </c>
    </row>
    <row r="4583" spans="1:5" ht="15">
      <c r="A4583" s="64">
        <v>4582</v>
      </c>
      <c r="B4583" s="65">
        <v>15586</v>
      </c>
      <c r="C4583" s="66" t="s">
        <v>16306</v>
      </c>
      <c r="D4583" s="67">
        <v>15</v>
      </c>
      <c r="E4583" s="68" t="s">
        <v>12263</v>
      </c>
    </row>
    <row r="4584" spans="1:5" ht="15">
      <c r="A4584" s="64">
        <v>4583</v>
      </c>
      <c r="B4584" s="65">
        <v>15699</v>
      </c>
      <c r="C4584" s="66" t="s">
        <v>16307</v>
      </c>
      <c r="D4584" s="67">
        <v>16</v>
      </c>
      <c r="E4584" s="68" t="s">
        <v>10946</v>
      </c>
    </row>
    <row r="4585" spans="1:5" ht="15">
      <c r="A4585" s="64">
        <v>4584</v>
      </c>
      <c r="B4585" s="65">
        <v>15770</v>
      </c>
      <c r="C4585" s="66" t="s">
        <v>16308</v>
      </c>
      <c r="D4585" s="67">
        <v>17</v>
      </c>
      <c r="E4585" s="68" t="s">
        <v>10978</v>
      </c>
    </row>
    <row r="4586" spans="1:5" ht="15">
      <c r="A4586" s="64">
        <v>4585</v>
      </c>
      <c r="B4586" s="65">
        <v>15808</v>
      </c>
      <c r="C4586" s="66" t="s">
        <v>16309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16310</v>
      </c>
      <c r="D4587" s="67">
        <v>19</v>
      </c>
      <c r="E4587" s="68" t="s">
        <v>12101</v>
      </c>
    </row>
    <row r="4588" spans="1:5" ht="15">
      <c r="A4588" s="64">
        <v>4587</v>
      </c>
      <c r="B4588" s="65">
        <v>15946</v>
      </c>
      <c r="C4588" s="66" t="s">
        <v>16311</v>
      </c>
      <c r="D4588" s="67">
        <v>20</v>
      </c>
      <c r="E4588" s="68" t="s">
        <v>10978</v>
      </c>
    </row>
    <row r="4589" spans="1:5" ht="15">
      <c r="A4589" s="64">
        <v>4588</v>
      </c>
      <c r="B4589" s="65">
        <v>16017</v>
      </c>
      <c r="C4589" s="66" t="s">
        <v>16312</v>
      </c>
      <c r="D4589" s="67">
        <v>21</v>
      </c>
      <c r="E4589" s="68" t="s">
        <v>12263</v>
      </c>
    </row>
    <row r="4590" spans="1:5" ht="15">
      <c r="A4590" s="64">
        <v>4589</v>
      </c>
      <c r="B4590" s="65">
        <v>16163</v>
      </c>
      <c r="C4590" s="66" t="s">
        <v>16313</v>
      </c>
      <c r="D4590" s="67">
        <v>22</v>
      </c>
      <c r="E4590" s="68" t="s">
        <v>10944</v>
      </c>
    </row>
    <row r="4591" spans="1:5" ht="15">
      <c r="A4591" s="64">
        <v>4590</v>
      </c>
      <c r="B4591" s="65">
        <v>16955</v>
      </c>
      <c r="C4591" s="66" t="s">
        <v>16314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16315</v>
      </c>
      <c r="D4592" s="67">
        <v>24</v>
      </c>
      <c r="E4592" s="68" t="s">
        <v>10982</v>
      </c>
    </row>
    <row r="4593" spans="1:5" ht="15">
      <c r="A4593" s="64">
        <v>4592</v>
      </c>
      <c r="B4593" s="65">
        <v>17339</v>
      </c>
      <c r="C4593" s="66" t="s">
        <v>16316</v>
      </c>
      <c r="D4593" s="67">
        <v>25</v>
      </c>
      <c r="E4593" s="68" t="s">
        <v>10986</v>
      </c>
    </row>
    <row r="4594" spans="1:5" ht="15">
      <c r="A4594" s="64">
        <v>4593</v>
      </c>
      <c r="B4594" s="65">
        <v>17503</v>
      </c>
      <c r="C4594" s="66" t="s">
        <v>16317</v>
      </c>
      <c r="D4594" s="67">
        <v>26</v>
      </c>
      <c r="E4594" s="68" t="s">
        <v>12846</v>
      </c>
    </row>
    <row r="4595" spans="1:5" ht="15">
      <c r="A4595" s="64">
        <v>4594</v>
      </c>
      <c r="B4595" s="65">
        <v>17521</v>
      </c>
      <c r="C4595" s="66" t="s">
        <v>16318</v>
      </c>
      <c r="D4595" s="67">
        <v>27</v>
      </c>
      <c r="E4595" s="68" t="s">
        <v>15128</v>
      </c>
    </row>
    <row r="4596" spans="1:5" ht="15">
      <c r="A4596" s="64">
        <v>4595</v>
      </c>
      <c r="B4596" s="65">
        <v>18111</v>
      </c>
      <c r="C4596" s="66" t="s">
        <v>16319</v>
      </c>
      <c r="D4596" s="67">
        <v>28</v>
      </c>
      <c r="E4596" s="68" t="s">
        <v>10986</v>
      </c>
    </row>
    <row r="4597" spans="1:5" ht="15">
      <c r="A4597" s="64">
        <v>4596</v>
      </c>
      <c r="B4597" s="65">
        <v>18372</v>
      </c>
      <c r="C4597" s="66" t="s">
        <v>16320</v>
      </c>
      <c r="D4597" s="67">
        <v>29</v>
      </c>
      <c r="E4597" s="68" t="s">
        <v>10944</v>
      </c>
    </row>
    <row r="4598" spans="1:5" ht="15">
      <c r="A4598" s="64">
        <v>4597</v>
      </c>
      <c r="B4598" s="65">
        <v>19226</v>
      </c>
      <c r="C4598" s="66" t="s">
        <v>16321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16322</v>
      </c>
      <c r="D4599" s="67">
        <v>31</v>
      </c>
      <c r="E4599" s="68" t="s">
        <v>10944</v>
      </c>
    </row>
    <row r="4600" spans="1:5" ht="15">
      <c r="A4600" s="64">
        <v>4599</v>
      </c>
      <c r="B4600" s="65">
        <v>19608</v>
      </c>
      <c r="C4600" s="66" t="s">
        <v>15306</v>
      </c>
      <c r="D4600" s="67">
        <v>32</v>
      </c>
      <c r="E4600" s="68" t="s">
        <v>12846</v>
      </c>
    </row>
    <row r="4601" spans="1:5" ht="45">
      <c r="A4601" s="64">
        <v>4600</v>
      </c>
      <c r="B4601" s="65">
        <v>19205</v>
      </c>
      <c r="C4601" s="70" t="s">
        <v>15307</v>
      </c>
      <c r="D4601" s="67">
        <v>33</v>
      </c>
      <c r="E4601" s="68" t="s">
        <v>15308</v>
      </c>
    </row>
    <row r="4602" spans="1:5" ht="15">
      <c r="A4602" s="64">
        <v>4601</v>
      </c>
      <c r="B4602" s="65">
        <v>13376</v>
      </c>
      <c r="C4602" s="66" t="s">
        <v>15309</v>
      </c>
      <c r="D4602" s="67">
        <v>34</v>
      </c>
      <c r="E4602" s="68" t="s">
        <v>10978</v>
      </c>
    </row>
    <row r="4603" spans="1:5" ht="15">
      <c r="A4603" s="64">
        <v>4602</v>
      </c>
      <c r="B4603" s="65">
        <v>17169</v>
      </c>
      <c r="C4603" s="66" t="s">
        <v>15310</v>
      </c>
      <c r="D4603" s="67">
        <v>35</v>
      </c>
      <c r="E4603" s="68" t="s">
        <v>10982</v>
      </c>
    </row>
    <row r="4604" spans="1:5" ht="15">
      <c r="A4604" s="64">
        <v>4603</v>
      </c>
      <c r="B4604" s="65">
        <v>18103</v>
      </c>
      <c r="C4604" s="66" t="s">
        <v>15311</v>
      </c>
      <c r="D4604" s="67">
        <v>36</v>
      </c>
      <c r="E4604" s="68" t="s">
        <v>15131</v>
      </c>
    </row>
    <row r="4605" spans="1:5" ht="15">
      <c r="A4605" s="64">
        <v>4604</v>
      </c>
      <c r="B4605" s="65">
        <v>11748</v>
      </c>
      <c r="C4605" s="66" t="s">
        <v>15312</v>
      </c>
      <c r="D4605" s="67">
        <v>1</v>
      </c>
      <c r="E4605" s="68" t="s">
        <v>10978</v>
      </c>
    </row>
    <row r="4606" spans="1:5" ht="15">
      <c r="A4606" s="64">
        <v>4605</v>
      </c>
      <c r="B4606" s="65">
        <v>12416</v>
      </c>
      <c r="C4606" s="66" t="s">
        <v>15313</v>
      </c>
      <c r="D4606" s="67">
        <v>2</v>
      </c>
      <c r="E4606" s="68" t="s">
        <v>10982</v>
      </c>
    </row>
    <row r="4607" spans="1:5" ht="15">
      <c r="A4607" s="64">
        <v>4606</v>
      </c>
      <c r="B4607" s="65">
        <v>12437</v>
      </c>
      <c r="C4607" s="66" t="s">
        <v>15314</v>
      </c>
      <c r="D4607" s="67">
        <v>3</v>
      </c>
      <c r="E4607" s="68" t="s">
        <v>10984</v>
      </c>
    </row>
    <row r="4608" spans="1:5" ht="15">
      <c r="A4608" s="64">
        <v>4607</v>
      </c>
      <c r="B4608" s="65">
        <v>12496</v>
      </c>
      <c r="C4608" s="66" t="s">
        <v>15315</v>
      </c>
      <c r="D4608" s="67">
        <v>4</v>
      </c>
      <c r="E4608" s="68" t="s">
        <v>10978</v>
      </c>
    </row>
    <row r="4609" spans="1:5" ht="15">
      <c r="A4609" s="64">
        <v>4608</v>
      </c>
      <c r="B4609" s="65">
        <v>13007</v>
      </c>
      <c r="C4609" s="66" t="s">
        <v>15316</v>
      </c>
      <c r="D4609" s="67">
        <v>5</v>
      </c>
      <c r="E4609" s="68" t="s">
        <v>10978</v>
      </c>
    </row>
    <row r="4610" spans="1:5" ht="15">
      <c r="A4610" s="64">
        <v>4609</v>
      </c>
      <c r="B4610" s="65">
        <v>13293</v>
      </c>
      <c r="C4610" s="66" t="s">
        <v>11447</v>
      </c>
      <c r="D4610" s="67">
        <v>6</v>
      </c>
      <c r="E4610" s="68" t="s">
        <v>10999</v>
      </c>
    </row>
    <row r="4611" spans="1:5" ht="15">
      <c r="A4611" s="64">
        <v>4610</v>
      </c>
      <c r="B4611" s="65">
        <v>13338</v>
      </c>
      <c r="C4611" s="66" t="s">
        <v>11448</v>
      </c>
      <c r="D4611" s="67">
        <v>7</v>
      </c>
      <c r="E4611" s="68" t="s">
        <v>10980</v>
      </c>
    </row>
    <row r="4612" spans="1:5" ht="15">
      <c r="A4612" s="64">
        <v>4611</v>
      </c>
      <c r="B4612" s="65">
        <v>14966</v>
      </c>
      <c r="C4612" s="66" t="s">
        <v>11449</v>
      </c>
      <c r="D4612" s="67">
        <v>8</v>
      </c>
      <c r="E4612" s="68" t="s">
        <v>10944</v>
      </c>
    </row>
    <row r="4613" spans="1:5" ht="15">
      <c r="A4613" s="64">
        <v>4612</v>
      </c>
      <c r="B4613" s="65">
        <v>15513</v>
      </c>
      <c r="C4613" s="66" t="s">
        <v>11450</v>
      </c>
      <c r="D4613" s="67">
        <v>9</v>
      </c>
      <c r="E4613" s="68" t="s">
        <v>10978</v>
      </c>
    </row>
    <row r="4614" spans="1:5" ht="15">
      <c r="A4614" s="64">
        <v>4613</v>
      </c>
      <c r="B4614" s="65">
        <v>15810</v>
      </c>
      <c r="C4614" s="66" t="s">
        <v>11451</v>
      </c>
      <c r="D4614" s="67">
        <v>10</v>
      </c>
      <c r="E4614" s="68" t="s">
        <v>10999</v>
      </c>
    </row>
    <row r="4615" spans="1:5" ht="15">
      <c r="A4615" s="64">
        <v>4614</v>
      </c>
      <c r="B4615" s="65">
        <v>15814</v>
      </c>
      <c r="C4615" s="66" t="s">
        <v>11452</v>
      </c>
      <c r="D4615" s="67">
        <v>11</v>
      </c>
      <c r="E4615" s="68" t="s">
        <v>10978</v>
      </c>
    </row>
    <row r="4616" spans="1:5" ht="15">
      <c r="A4616" s="64">
        <v>4615</v>
      </c>
      <c r="B4616" s="65">
        <v>15856</v>
      </c>
      <c r="C4616" s="66" t="s">
        <v>11453</v>
      </c>
      <c r="D4616" s="67">
        <v>12</v>
      </c>
      <c r="E4616" s="68" t="s">
        <v>10999</v>
      </c>
    </row>
    <row r="4617" spans="1:5" ht="15">
      <c r="A4617" s="64">
        <v>4616</v>
      </c>
      <c r="B4617" s="65">
        <v>16251</v>
      </c>
      <c r="C4617" s="66" t="s">
        <v>11454</v>
      </c>
      <c r="D4617" s="67">
        <v>13</v>
      </c>
      <c r="E4617" s="68" t="s">
        <v>10978</v>
      </c>
    </row>
    <row r="4618" spans="1:5" ht="15">
      <c r="A4618" s="64">
        <v>4617</v>
      </c>
      <c r="B4618" s="65">
        <v>16255</v>
      </c>
      <c r="C4618" s="70" t="s">
        <v>11455</v>
      </c>
      <c r="D4618" s="67">
        <v>14</v>
      </c>
      <c r="E4618" s="68" t="s">
        <v>10978</v>
      </c>
    </row>
    <row r="4619" spans="1:5" ht="15">
      <c r="A4619" s="64">
        <v>4618</v>
      </c>
      <c r="B4619" s="65">
        <v>16621</v>
      </c>
      <c r="C4619" s="66" t="s">
        <v>11456</v>
      </c>
      <c r="D4619" s="67">
        <v>15</v>
      </c>
      <c r="E4619" s="68" t="s">
        <v>15128</v>
      </c>
    </row>
    <row r="4620" spans="1:5" ht="15">
      <c r="A4620" s="64">
        <v>4619</v>
      </c>
      <c r="B4620" s="65">
        <v>16632</v>
      </c>
      <c r="C4620" s="66" t="s">
        <v>11457</v>
      </c>
      <c r="D4620" s="67">
        <v>16</v>
      </c>
      <c r="E4620" s="68" t="s">
        <v>15128</v>
      </c>
    </row>
    <row r="4621" spans="1:5" ht="15">
      <c r="A4621" s="64">
        <v>4620</v>
      </c>
      <c r="B4621" s="65">
        <v>16816</v>
      </c>
      <c r="C4621" s="66" t="s">
        <v>11458</v>
      </c>
      <c r="D4621" s="67">
        <v>17</v>
      </c>
      <c r="E4621" s="68" t="s">
        <v>10978</v>
      </c>
    </row>
    <row r="4622" spans="1:5" ht="15">
      <c r="A4622" s="64">
        <v>4621</v>
      </c>
      <c r="B4622" s="65">
        <v>17006</v>
      </c>
      <c r="C4622" s="66" t="s">
        <v>11459</v>
      </c>
      <c r="D4622" s="67">
        <v>18</v>
      </c>
      <c r="E4622" s="68" t="s">
        <v>10999</v>
      </c>
    </row>
    <row r="4623" spans="1:5" ht="15">
      <c r="A4623" s="64">
        <v>4622</v>
      </c>
      <c r="B4623" s="65">
        <v>17065</v>
      </c>
      <c r="C4623" s="66" t="s">
        <v>11460</v>
      </c>
      <c r="D4623" s="67">
        <v>19</v>
      </c>
      <c r="E4623" s="68" t="s">
        <v>10978</v>
      </c>
    </row>
    <row r="4624" spans="1:5" ht="15">
      <c r="A4624" s="64">
        <v>4623</v>
      </c>
      <c r="B4624" s="65">
        <v>17196</v>
      </c>
      <c r="C4624" s="66" t="s">
        <v>11461</v>
      </c>
      <c r="D4624" s="67">
        <v>20</v>
      </c>
      <c r="E4624" s="68" t="s">
        <v>10980</v>
      </c>
    </row>
    <row r="4625" spans="1:5" ht="15">
      <c r="A4625" s="64">
        <v>4624</v>
      </c>
      <c r="B4625" s="65">
        <v>17409</v>
      </c>
      <c r="C4625" s="66" t="s">
        <v>11462</v>
      </c>
      <c r="D4625" s="67">
        <v>21</v>
      </c>
      <c r="E4625" s="68" t="s">
        <v>10980</v>
      </c>
    </row>
    <row r="4626" spans="1:5" ht="15">
      <c r="A4626" s="64">
        <v>4625</v>
      </c>
      <c r="B4626" s="65">
        <v>17583</v>
      </c>
      <c r="C4626" s="66" t="s">
        <v>13374</v>
      </c>
      <c r="D4626" s="67">
        <v>22</v>
      </c>
      <c r="E4626" s="68" t="s">
        <v>10980</v>
      </c>
    </row>
    <row r="4627" spans="1:5" ht="15">
      <c r="A4627" s="64">
        <v>4626</v>
      </c>
      <c r="B4627" s="65">
        <v>17779</v>
      </c>
      <c r="C4627" s="66" t="s">
        <v>13375</v>
      </c>
      <c r="D4627" s="67">
        <v>23</v>
      </c>
      <c r="E4627" s="68" t="s">
        <v>10982</v>
      </c>
    </row>
    <row r="4628" spans="1:5" ht="15">
      <c r="A4628" s="64">
        <v>4627</v>
      </c>
      <c r="B4628" s="65">
        <v>18363</v>
      </c>
      <c r="C4628" s="66" t="s">
        <v>13376</v>
      </c>
      <c r="D4628" s="67">
        <v>24</v>
      </c>
      <c r="E4628" s="68" t="s">
        <v>10999</v>
      </c>
    </row>
    <row r="4629" spans="1:5" ht="15">
      <c r="A4629" s="64">
        <v>4628</v>
      </c>
      <c r="B4629" s="65">
        <v>18424</v>
      </c>
      <c r="C4629" s="66" t="s">
        <v>13377</v>
      </c>
      <c r="D4629" s="67">
        <v>25</v>
      </c>
      <c r="E4629" s="68" t="s">
        <v>10999</v>
      </c>
    </row>
    <row r="4630" spans="1:5" ht="15">
      <c r="A4630" s="64">
        <v>4629</v>
      </c>
      <c r="B4630" s="65">
        <v>18743</v>
      </c>
      <c r="C4630" s="66" t="s">
        <v>13378</v>
      </c>
      <c r="D4630" s="67">
        <v>26</v>
      </c>
      <c r="E4630" s="68" t="s">
        <v>10980</v>
      </c>
    </row>
    <row r="4631" spans="1:5" ht="15">
      <c r="A4631" s="64">
        <v>4630</v>
      </c>
      <c r="B4631" s="65">
        <v>19486</v>
      </c>
      <c r="C4631" s="66" t="s">
        <v>13379</v>
      </c>
      <c r="D4631" s="67">
        <v>27</v>
      </c>
      <c r="E4631" s="68" t="s">
        <v>10999</v>
      </c>
    </row>
    <row r="4632" spans="1:5" ht="15">
      <c r="A4632" s="64">
        <v>4631</v>
      </c>
      <c r="B4632" s="65">
        <v>19531</v>
      </c>
      <c r="C4632" s="66" t="s">
        <v>13380</v>
      </c>
      <c r="D4632" s="67">
        <v>28</v>
      </c>
      <c r="E4632" s="68" t="s">
        <v>10999</v>
      </c>
    </row>
    <row r="4633" spans="1:5" ht="15">
      <c r="A4633" s="64">
        <v>4632</v>
      </c>
      <c r="B4633" s="65">
        <v>19576</v>
      </c>
      <c r="C4633" s="66" t="s">
        <v>13381</v>
      </c>
      <c r="D4633" s="67">
        <v>29</v>
      </c>
      <c r="E4633" s="68" t="s">
        <v>10982</v>
      </c>
    </row>
    <row r="4634" spans="1:5" ht="15">
      <c r="A4634" s="64">
        <v>4633</v>
      </c>
      <c r="B4634" s="65">
        <v>19654</v>
      </c>
      <c r="C4634" s="66" t="s">
        <v>13382</v>
      </c>
      <c r="D4634" s="67">
        <v>30</v>
      </c>
      <c r="E4634" s="68" t="s">
        <v>10999</v>
      </c>
    </row>
    <row r="4635" spans="1:5" ht="15">
      <c r="A4635" s="64">
        <v>4634</v>
      </c>
      <c r="B4635" s="65">
        <v>19975</v>
      </c>
      <c r="C4635" s="66" t="s">
        <v>13383</v>
      </c>
      <c r="D4635" s="67">
        <v>31</v>
      </c>
      <c r="E4635" s="68" t="s">
        <v>10999</v>
      </c>
    </row>
    <row r="4636" spans="1:5" ht="15">
      <c r="A4636" s="64">
        <v>4635</v>
      </c>
      <c r="B4636" s="65">
        <v>20001</v>
      </c>
      <c r="C4636" s="66" t="s">
        <v>13384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13385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13386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13387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13388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13389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13390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13391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13392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13393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13394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13395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13396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13397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13398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13399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13400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13401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14752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14753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17058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16935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16936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16937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16938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16939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16940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16941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16942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16943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16944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16945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16946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16947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16948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14777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14778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14779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14780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14781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14782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14783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14784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14785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14786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14787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14788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14789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14790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14791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14792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14793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14794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14795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14796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14797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14798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14799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14800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14801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14802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14803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14804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14805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14806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14807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16103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16104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16105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16106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16107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16108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16109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9763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16110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16111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16112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16113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16114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16115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16116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16117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16118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16119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16120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16121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16122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16123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16124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16125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16126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16127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16128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16129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16130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16131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16132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16133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17233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14839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14840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16134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16135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13479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13480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13481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13482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13483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13484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13485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13486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13487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13488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12023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12024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12025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12026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12027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12028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12029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15783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15784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15785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15786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15787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15788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15789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15639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15640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15641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15642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15643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15644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15645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15646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15647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15648</v>
      </c>
      <c r="D4772" s="67">
        <v>142</v>
      </c>
      <c r="E4772" s="69">
        <v>3</v>
      </c>
    </row>
    <row r="4773" spans="1:5" ht="15">
      <c r="A4773" s="64">
        <v>4772</v>
      </c>
      <c r="B4773" s="65">
        <v>99999</v>
      </c>
      <c r="C4773" s="66" t="s">
        <v>12345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O9" sqref="O9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27" t="s">
        <v>10822</v>
      </c>
      <c r="B1" s="153"/>
      <c r="C1" s="153"/>
      <c r="D1" s="127"/>
      <c r="E1" s="153"/>
      <c r="F1" s="153"/>
      <c r="G1" s="153"/>
      <c r="H1" s="153"/>
      <c r="J1" s="127" t="s">
        <v>10823</v>
      </c>
      <c r="K1" s="127"/>
      <c r="L1" s="128"/>
      <c r="M1" s="128"/>
      <c r="O1" s="127" t="s">
        <v>10824</v>
      </c>
      <c r="P1" s="128"/>
    </row>
    <row r="2" spans="1:16">
      <c r="A2" s="120" t="s">
        <v>10825</v>
      </c>
      <c r="B2" s="120" t="s">
        <v>10826</v>
      </c>
      <c r="C2" s="120" t="s">
        <v>10827</v>
      </c>
      <c r="D2" s="120" t="s">
        <v>12193</v>
      </c>
      <c r="E2" s="120" t="s">
        <v>12194</v>
      </c>
      <c r="F2" s="120" t="s">
        <v>12195</v>
      </c>
      <c r="G2" s="120" t="s">
        <v>12196</v>
      </c>
      <c r="H2" s="120" t="s">
        <v>12197</v>
      </c>
      <c r="J2" s="120" t="s">
        <v>12198</v>
      </c>
      <c r="K2" s="120" t="s">
        <v>12199</v>
      </c>
      <c r="L2" s="120" t="s">
        <v>12194</v>
      </c>
      <c r="M2" s="120" t="s">
        <v>12200</v>
      </c>
      <c r="O2" s="115" t="s">
        <v>12201</v>
      </c>
      <c r="P2" s="115" t="s">
        <v>12202</v>
      </c>
    </row>
    <row r="3" spans="1:16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38</v>
      </c>
      <c r="F3" s="117"/>
      <c r="G3" s="117"/>
      <c r="H3" s="118">
        <f>SUM(J15:J18)</f>
        <v>38</v>
      </c>
      <c r="J3" s="6" t="s">
        <v>12203</v>
      </c>
      <c r="K3" s="6">
        <v>1</v>
      </c>
      <c r="L3" s="6" t="s">
        <v>12204</v>
      </c>
      <c r="M3" s="6" t="s">
        <v>14826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12205</v>
      </c>
      <c r="H4" s="6">
        <f>IF(LEN(P_1)&lt;&gt;0,0,1)</f>
        <v>0</v>
      </c>
      <c r="J4" s="6" t="s">
        <v>12206</v>
      </c>
      <c r="K4" s="6">
        <v>2</v>
      </c>
      <c r="L4" s="6" t="s">
        <v>12207</v>
      </c>
      <c r="M4" s="6" t="str">
        <f>IF(P_1=0,"Нет данных",P_1)</f>
        <v>Управление образования администрации Конаковского района</v>
      </c>
      <c r="O4" s="129">
        <f ca="1">TODAY()</f>
        <v>42676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12208</v>
      </c>
      <c r="H5" s="6">
        <f>IF(LEN(P_2)&lt;&gt;0,0,1)</f>
        <v>1</v>
      </c>
      <c r="J5" s="6" t="s">
        <v>12209</v>
      </c>
      <c r="K5" s="6">
        <v>3</v>
      </c>
      <c r="L5" s="6" t="s">
        <v>12210</v>
      </c>
      <c r="M5" s="6" t="str">
        <f>IF(P_2=0,"Нет данных",P_2)</f>
        <v>Нет данных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12211</v>
      </c>
      <c r="H6" s="6">
        <f>IF(LEN(P_3)&lt;&gt;0,0,1)</f>
        <v>0</v>
      </c>
      <c r="J6" s="6" t="s">
        <v>12212</v>
      </c>
      <c r="K6" s="6">
        <v>4</v>
      </c>
      <c r="L6" s="6" t="s">
        <v>12213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13360</v>
      </c>
      <c r="H7" s="6">
        <f>IF(LEN(P_4)&lt;&gt;0,0,1)</f>
        <v>1</v>
      </c>
      <c r="J7" s="6" t="s">
        <v>13361</v>
      </c>
      <c r="K7" s="6">
        <v>5</v>
      </c>
      <c r="L7" s="6" t="s">
        <v>13362</v>
      </c>
      <c r="M7" s="6" t="str">
        <f>IF(P_4=0,"Нет данных",P_4)</f>
        <v>Нет данных</v>
      </c>
      <c r="O7" s="128" t="s">
        <v>384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15475</v>
      </c>
      <c r="H8" s="6">
        <f>IF(LEN(P_5)&lt;&gt;0,0,1)</f>
        <v>1</v>
      </c>
      <c r="J8" s="6" t="s">
        <v>16714</v>
      </c>
      <c r="K8" s="6">
        <v>6</v>
      </c>
      <c r="L8" s="6" t="s">
        <v>14185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15476</v>
      </c>
      <c r="H9" s="6">
        <f>IF(LEN(P_6)&lt;&gt;0,0,1)</f>
        <v>1</v>
      </c>
      <c r="J9" s="6" t="s">
        <v>16715</v>
      </c>
      <c r="K9" s="6">
        <v>7</v>
      </c>
      <c r="L9" s="6" t="s">
        <v>14186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14188</v>
      </c>
      <c r="H10" s="126">
        <f>IF(LEN(P_7)&lt;&gt;0,0,1)</f>
        <v>1</v>
      </c>
      <c r="J10" s="6" t="s">
        <v>16716</v>
      </c>
      <c r="K10" s="6">
        <v>8</v>
      </c>
      <c r="L10" s="6" t="s">
        <v>14187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13363</v>
      </c>
      <c r="H11" s="6">
        <f>IF(LEN(R_1)&lt;&gt;0,0,1)</f>
        <v>1</v>
      </c>
      <c r="J11" s="116" t="s">
        <v>13364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13365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13366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13367</v>
      </c>
      <c r="H14" s="6">
        <f>IF(LEN(R_4)&lt;&gt;0,0,1)</f>
        <v>1</v>
      </c>
    </row>
    <row r="15" spans="1:16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9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5599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2</v>
      </c>
    </row>
    <row r="17" spans="1:10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2</v>
      </c>
      <c r="F17" s="117"/>
      <c r="G17" s="117"/>
      <c r="H17" s="117">
        <f>SUM(H18:H24)</f>
        <v>2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5598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27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18224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18225</v>
      </c>
      <c r="H20" s="6">
        <f>IF(OR(AND('Раздел 1.2'!P25=0,'Раздел 1.2'!P36=0),AND('Раздел 1.2'!P25=0,'Раздел 1.2'!P36&gt;0),AND('Раздел 1.2'!P25&gt;0,'Раздел 1.2'!P36=0)),0,1)</f>
        <v>1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18226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18227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18228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4293</v>
      </c>
      <c r="H24" s="6">
        <f>IF(OR(AND('Раздел 1.2'!P59&gt;0,SUM('Раздел 1.2'!P21:P58)=0),AND('Раздел 1.2'!P59=0,SUM('Раздел 1.2'!P21:P58)&gt;0)),0,1)</f>
        <v>1</v>
      </c>
    </row>
    <row r="25" spans="1:10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15474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10011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11203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11204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11205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11206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11207</v>
      </c>
      <c r="F32" s="119"/>
      <c r="G32" s="119"/>
      <c r="H32" s="11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11208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11209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11210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11211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11212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11213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11214</v>
      </c>
      <c r="F39" s="119"/>
      <c r="G39" s="119"/>
      <c r="H39" s="11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11215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11216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11217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11218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12661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12662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12663</v>
      </c>
      <c r="F46" s="119"/>
      <c r="G46" s="119"/>
      <c r="H46" s="11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16949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17764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17765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17766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17767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17768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16958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16959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16960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15826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15827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15828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15829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14600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14601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14602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14603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14604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14605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15834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14611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14612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14613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14614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14615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14616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14617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14618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14619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15841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13229</v>
      </c>
      <c r="F77" s="119"/>
      <c r="G77" s="119"/>
      <c r="H77" s="11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14620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14621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14622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15845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15846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15847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15848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15849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15850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15851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15852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15853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15854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15096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15097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15098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15099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15100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15101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15102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15103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15104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15105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15106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16382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16383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16384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16385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15147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15148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15149</v>
      </c>
      <c r="F108" s="119"/>
      <c r="G108" s="119"/>
      <c r="H108" s="11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1886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1887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1888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1125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1126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1127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1128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1129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1130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1131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1132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1133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1134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1135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1136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1137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1138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1139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407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408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409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410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411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412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413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414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415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416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417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418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419</v>
      </c>
      <c r="F139" s="119"/>
      <c r="G139" s="119"/>
      <c r="H139" s="11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12737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12738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12739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14191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14192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11317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11318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11319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11320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11321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14087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14088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14089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14090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14091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14092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14093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14094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14095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14096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14097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14098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14099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14100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14101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14102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14103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14104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14105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14106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14107</v>
      </c>
      <c r="F170" s="119"/>
      <c r="G170" s="119"/>
      <c r="H170" s="11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14108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14109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14110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15361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15362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15363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15364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15365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15366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15367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15368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14111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14112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14113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14114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14115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14116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14117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14118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14119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14120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14121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14122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14123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14124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14125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14126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14127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14128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14129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14130</v>
      </c>
      <c r="F201" s="119"/>
      <c r="G201" s="119"/>
      <c r="H201" s="11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14131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14132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14133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14134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14135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14136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14137</v>
      </c>
      <c r="F208" s="119"/>
      <c r="G208" s="119"/>
      <c r="H208" s="11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14138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14139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14140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14141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15401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15402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15403</v>
      </c>
      <c r="F215" s="119"/>
      <c r="G215" s="119"/>
      <c r="H215" s="11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15404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15405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15406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15407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15408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15409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15416</v>
      </c>
      <c r="F222" s="119"/>
      <c r="G222" s="119"/>
      <c r="H222" s="11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15417</v>
      </c>
      <c r="F223" s="121"/>
      <c r="G223" s="121"/>
      <c r="H223" s="12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15418</v>
      </c>
      <c r="F224" s="121"/>
      <c r="G224" s="121"/>
      <c r="H224" s="12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13261</v>
      </c>
      <c r="F225" s="121"/>
      <c r="G225" s="121"/>
      <c r="H225" s="12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13262</v>
      </c>
      <c r="F226" s="121"/>
      <c r="G226" s="121"/>
      <c r="H226" s="12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13263</v>
      </c>
      <c r="F227" s="121"/>
      <c r="G227" s="121"/>
      <c r="H227" s="12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13264</v>
      </c>
      <c r="F228" s="121"/>
      <c r="G228" s="121"/>
      <c r="H228" s="12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13265</v>
      </c>
      <c r="F229" s="121"/>
      <c r="G229" s="121"/>
      <c r="H229" s="12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13266</v>
      </c>
      <c r="H230" s="6">
        <f>IF('Раздел 1.3'!P58&gt;='Раздел 1.3'!P59,0,1)</f>
        <v>0</v>
      </c>
    </row>
    <row r="231" spans="1:8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13267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13268</v>
      </c>
      <c r="H233" s="6">
        <f>IF('Раздел 1.4'!P22&gt;='Раздел 1.4'!Q22,0,1)</f>
        <v>0</v>
      </c>
    </row>
    <row r="234" spans="1:8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13269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13270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13271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14701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14702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14703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14704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14705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14706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14707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14708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14709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14710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14711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14712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14713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14714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14715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14716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14717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14718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14719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14720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14721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14722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14723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14724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14725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14726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14727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14728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13498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13499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13500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15956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15957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15958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15959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15960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15961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15962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15963</v>
      </c>
      <c r="F276" s="119"/>
      <c r="G276" s="119"/>
      <c r="H276" s="11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15964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15965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14739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14740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14741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14742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14743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14744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14745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14746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14747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14748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14749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14750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14751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16037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12137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10752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10753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10754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10755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10756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10757</v>
      </c>
      <c r="F299" s="119"/>
      <c r="G299" s="119"/>
      <c r="H299" s="11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16039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3055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3056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3057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3058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3059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3060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3061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3062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3063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3064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3065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3066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3067</v>
      </c>
      <c r="F313" s="119"/>
      <c r="G313" s="119"/>
      <c r="H313" s="11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14490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3068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3069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3070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3071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3072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3073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3074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3075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3076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3077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3078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3079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3080</v>
      </c>
      <c r="F327" s="119"/>
      <c r="G327" s="119"/>
      <c r="H327" s="11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14491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3081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3082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3083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3084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3085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3086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3087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3088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3089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3096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3914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3915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3916</v>
      </c>
      <c r="F341" s="119"/>
      <c r="G341" s="119"/>
      <c r="H341" s="11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15410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3917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3918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3919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3920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3921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3922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3923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3924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3925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3926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3927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3928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3929</v>
      </c>
      <c r="F355" s="119"/>
      <c r="G355" s="119"/>
      <c r="H355" s="11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13955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3930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3931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3932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3933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2323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2324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2325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2326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2327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2328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2329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2330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2331</v>
      </c>
      <c r="F369" s="119"/>
      <c r="G369" s="119"/>
      <c r="H369" s="11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13956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2332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2333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2334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2335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2336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2337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2338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2339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2340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2341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2342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2343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2344</v>
      </c>
      <c r="F383" s="119"/>
      <c r="G383" s="119"/>
      <c r="H383" s="11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13957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2345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2346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2347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2348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2349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2350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2351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2352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3226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3227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3228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3229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2414</v>
      </c>
      <c r="F397" s="119"/>
      <c r="G397" s="119"/>
      <c r="H397" s="119">
        <f>IF('Раздел 2.1.1.1'!AC42&gt;='Раздел 2.1.1.1'!AC43,0,1)</f>
        <v>0</v>
      </c>
    </row>
    <row r="398" spans="1:8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18974</v>
      </c>
      <c r="F398" s="133"/>
      <c r="G398" s="133"/>
      <c r="H398" s="133">
        <f>IF('Раздел 2.1.1.1'!P30&gt;='Раздел 2.1.1.1'!P42,0,1)</f>
        <v>0</v>
      </c>
    </row>
    <row r="399" spans="1:8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2415</v>
      </c>
      <c r="F399" s="133"/>
      <c r="G399" s="133"/>
      <c r="H399" s="133">
        <f>IF('Раздел 2.1.1.1'!Q30&gt;='Раздел 2.1.1.1'!Q42,0,1)</f>
        <v>0</v>
      </c>
    </row>
    <row r="400" spans="1:8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2416</v>
      </c>
      <c r="F400" s="133"/>
      <c r="G400" s="133"/>
      <c r="H400" s="133">
        <f>IF('Раздел 2.1.1.1'!R30&gt;='Раздел 2.1.1.1'!R42,0,1)</f>
        <v>0</v>
      </c>
    </row>
    <row r="401" spans="1:14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2417</v>
      </c>
      <c r="F401" s="133"/>
      <c r="G401" s="133"/>
      <c r="H401" s="133">
        <f>IF('Раздел 2.1.1.1'!S30&gt;='Раздел 2.1.1.1'!S42,0,1)</f>
        <v>0</v>
      </c>
    </row>
    <row r="402" spans="1:14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2418</v>
      </c>
      <c r="F402" s="133"/>
      <c r="G402" s="133"/>
      <c r="H402" s="133">
        <f>IF('Раздел 2.1.1.1'!T30&gt;='Раздел 2.1.1.1'!T42,0,1)</f>
        <v>0</v>
      </c>
    </row>
    <row r="403" spans="1:14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2419</v>
      </c>
      <c r="F403" s="133"/>
      <c r="G403" s="133"/>
      <c r="H403" s="133">
        <f>IF('Раздел 2.1.1.1'!U30&gt;='Раздел 2.1.1.1'!U42,0,1)</f>
        <v>0</v>
      </c>
    </row>
    <row r="404" spans="1:14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2420</v>
      </c>
      <c r="F404" s="133"/>
      <c r="G404" s="133"/>
      <c r="H404" s="133">
        <f>IF('Раздел 2.1.1.1'!V30&gt;='Раздел 2.1.1.1'!V42,0,1)</f>
        <v>0</v>
      </c>
    </row>
    <row r="405" spans="1:14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1684</v>
      </c>
      <c r="F405" s="133"/>
      <c r="G405" s="133"/>
      <c r="H405" s="133">
        <f>IF('Раздел 2.1.1.1'!W30&gt;='Раздел 2.1.1.1'!W42,0,1)</f>
        <v>0</v>
      </c>
    </row>
    <row r="406" spans="1:14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1685</v>
      </c>
      <c r="F406" s="133"/>
      <c r="G406" s="133"/>
      <c r="H406" s="133">
        <f>IF('Раздел 2.1.1.1'!X30&gt;='Раздел 2.1.1.1'!X42,0,1)</f>
        <v>0</v>
      </c>
    </row>
    <row r="407" spans="1:14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1686</v>
      </c>
      <c r="F407" s="133"/>
      <c r="G407" s="133"/>
      <c r="H407" s="133">
        <f>IF('Раздел 2.1.1.1'!Y30&gt;='Раздел 2.1.1.1'!Y42,0,1)</f>
        <v>0</v>
      </c>
    </row>
    <row r="408" spans="1:14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1687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1688</v>
      </c>
      <c r="F409" s="133"/>
      <c r="G409" s="133"/>
      <c r="H409" s="133">
        <f>IF('Раздел 2.1.1.1'!AA30&gt;='Раздел 2.1.1.1'!AA42,0,1)</f>
        <v>0</v>
      </c>
    </row>
    <row r="410" spans="1:14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1689</v>
      </c>
      <c r="F410" s="133"/>
      <c r="G410" s="133"/>
      <c r="H410" s="133">
        <f>IF('Раздел 2.1.1.1'!AB30&gt;='Раздел 2.1.1.1'!AB42,0,1)</f>
        <v>0</v>
      </c>
    </row>
    <row r="411" spans="1:14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1690</v>
      </c>
      <c r="F411" s="134"/>
      <c r="G411" s="134"/>
      <c r="H411" s="13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1691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1692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1693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1694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2429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2430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2431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2432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2433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2434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2435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2436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2437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2438</v>
      </c>
      <c r="F425" s="119"/>
      <c r="G425" s="119"/>
      <c r="H425" s="11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20705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20706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20707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20708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20709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20710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19916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19917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19345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19346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19347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19348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19349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19350</v>
      </c>
      <c r="F439" s="119"/>
      <c r="G439" s="119"/>
      <c r="H439" s="11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19351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19352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20135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20136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20137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20138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20129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20130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20131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20132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20133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20134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20928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20929</v>
      </c>
      <c r="F453" s="119"/>
      <c r="G453" s="119"/>
      <c r="H453" s="119">
        <f>IF('Раздел 2.1.1.1'!AC37&gt;=SUM('Раздел 2.1.1.1'!AC38:AC39),0,1)</f>
        <v>0</v>
      </c>
    </row>
    <row r="454" spans="1:8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15010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15011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15015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15016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15017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15018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15019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15020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15021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15022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15023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13750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13751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13752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13753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14200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14201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14202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14203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14204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14205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14206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13982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13983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13984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13961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12501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12502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12503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12504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12505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12506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12507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11091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11092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11093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11094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11095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11096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11097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13755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13756</v>
      </c>
      <c r="F496" s="119"/>
      <c r="G496" s="119"/>
      <c r="H496" s="11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13757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13758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13759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13760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12332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12333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12334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12335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12357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12358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12359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12360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15051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15052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13766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13767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13768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13769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13770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16189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14923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14924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14925</v>
      </c>
      <c r="F519" s="119"/>
      <c r="G519" s="119"/>
      <c r="H519" s="11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14926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2439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2443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2444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2445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2446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2447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2448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2449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2450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2451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2452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2453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2454</v>
      </c>
      <c r="F533" s="119"/>
      <c r="G533" s="119"/>
      <c r="H533" s="11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15060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2455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2456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2457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2458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2459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2460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2461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2462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2463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2464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2465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2466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2467</v>
      </c>
      <c r="F547" s="119"/>
      <c r="G547" s="119"/>
      <c r="H547" s="11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14927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2468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2469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1722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1723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1724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1725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1726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1727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1728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1729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1730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1731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1732</v>
      </c>
      <c r="F561" s="119"/>
      <c r="G561" s="119"/>
      <c r="H561" s="11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14928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1733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1734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1735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1736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1737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1738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1739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1740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1741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1742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2490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2491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2492</v>
      </c>
      <c r="F575" s="119"/>
      <c r="G575" s="119"/>
      <c r="H575" s="11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14929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2493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2494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2495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2496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2497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2498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2499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2500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3308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3309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4124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4125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4126</v>
      </c>
      <c r="F589" s="119"/>
      <c r="G589" s="119"/>
      <c r="H589" s="11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14930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4127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4128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4129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4130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4131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4132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4133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4134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4135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4136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4137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4138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4139</v>
      </c>
      <c r="F603" s="119"/>
      <c r="G603" s="119"/>
      <c r="H603" s="11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14931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4140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4141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4142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4143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4144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4145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4146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4147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4148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4149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4150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4151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4152</v>
      </c>
      <c r="F617" s="119"/>
      <c r="G617" s="119"/>
      <c r="H617" s="119">
        <f>IF('Раздел 2.1.1.2'!AC42&gt;='Раздел 2.1.1.2'!AC43,0,1)</f>
        <v>0</v>
      </c>
    </row>
    <row r="618" spans="1:8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20930</v>
      </c>
      <c r="F618" s="133"/>
      <c r="G618" s="133"/>
      <c r="H618" s="133">
        <f>IF('Раздел 2.1.1.2'!P30&gt;='Раздел 2.1.1.2'!P42,0,1)</f>
        <v>0</v>
      </c>
    </row>
    <row r="619" spans="1:8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4153</v>
      </c>
      <c r="F619" s="133"/>
      <c r="G619" s="133"/>
      <c r="H619" s="133">
        <f>IF('Раздел 2.1.1.2'!Q30&gt;='Раздел 2.1.1.2'!Q42,0,1)</f>
        <v>0</v>
      </c>
    </row>
    <row r="620" spans="1:8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4154</v>
      </c>
      <c r="F620" s="133"/>
      <c r="G620" s="133"/>
      <c r="H620" s="133">
        <f>IF('Раздел 2.1.1.2'!R30&gt;='Раздел 2.1.1.2'!R42,0,1)</f>
        <v>0</v>
      </c>
    </row>
    <row r="621" spans="1:8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4155</v>
      </c>
      <c r="F621" s="133"/>
      <c r="G621" s="133"/>
      <c r="H621" s="133">
        <f>IF('Раздел 2.1.1.2'!S30&gt;='Раздел 2.1.1.2'!S42,0,1)</f>
        <v>0</v>
      </c>
    </row>
    <row r="622" spans="1:8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4156</v>
      </c>
      <c r="F622" s="133"/>
      <c r="G622" s="133"/>
      <c r="H622" s="133">
        <f>IF('Раздел 2.1.1.2'!T30&gt;='Раздел 2.1.1.2'!T42,0,1)</f>
        <v>0</v>
      </c>
    </row>
    <row r="623" spans="1:8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4157</v>
      </c>
      <c r="F623" s="133"/>
      <c r="G623" s="133"/>
      <c r="H623" s="133">
        <f>IF('Раздел 2.1.1.2'!U30&gt;='Раздел 2.1.1.2'!U42,0,1)</f>
        <v>0</v>
      </c>
    </row>
    <row r="624" spans="1:8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4158</v>
      </c>
      <c r="F624" s="133"/>
      <c r="G624" s="133"/>
      <c r="H624" s="133">
        <f>IF('Раздел 2.1.1.2'!V30&gt;='Раздел 2.1.1.2'!V42,0,1)</f>
        <v>0</v>
      </c>
    </row>
    <row r="625" spans="1:8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4159</v>
      </c>
      <c r="F625" s="133"/>
      <c r="G625" s="133"/>
      <c r="H625" s="133">
        <f>IF('Раздел 2.1.1.2'!W30&gt;='Раздел 2.1.1.2'!W42,0,1)</f>
        <v>0</v>
      </c>
    </row>
    <row r="626" spans="1:8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4160</v>
      </c>
      <c r="F626" s="133"/>
      <c r="G626" s="133"/>
      <c r="H626" s="133">
        <f>IF('Раздел 2.1.1.2'!X30&gt;='Раздел 2.1.1.2'!X42,0,1)</f>
        <v>0</v>
      </c>
    </row>
    <row r="627" spans="1:8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4161</v>
      </c>
      <c r="F627" s="133"/>
      <c r="G627" s="133"/>
      <c r="H627" s="133">
        <f>IF('Раздел 2.1.1.2'!Y30&gt;='Раздел 2.1.1.2'!Y42,0,1)</f>
        <v>0</v>
      </c>
    </row>
    <row r="628" spans="1:8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4162</v>
      </c>
      <c r="F628" s="133"/>
      <c r="G628" s="133"/>
      <c r="H628" s="133">
        <f>IF('Раздел 2.1.1.2'!Z30&gt;='Раздел 2.1.1.2'!Z42,0,1)</f>
        <v>0</v>
      </c>
    </row>
    <row r="629" spans="1:8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4163</v>
      </c>
      <c r="F629" s="133"/>
      <c r="G629" s="133"/>
      <c r="H629" s="133">
        <f>IF('Раздел 2.1.1.2'!AA30&gt;='Раздел 2.1.1.2'!AA42,0,1)</f>
        <v>0</v>
      </c>
    </row>
    <row r="630" spans="1:8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4164</v>
      </c>
      <c r="F630" s="133"/>
      <c r="G630" s="133"/>
      <c r="H630" s="133">
        <f>IF('Раздел 2.1.1.2'!AB30&gt;='Раздел 2.1.1.2'!AB42,0,1)</f>
        <v>0</v>
      </c>
    </row>
    <row r="631" spans="1:8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4165</v>
      </c>
      <c r="F631" s="134"/>
      <c r="G631" s="134"/>
      <c r="H631" s="13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4166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4167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4168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4995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4170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4171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4172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4173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4174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4175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4176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4177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4178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4179</v>
      </c>
      <c r="F645" s="119"/>
      <c r="G645" s="119"/>
      <c r="H645" s="11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20931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20932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20933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4099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20934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20935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20936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20937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20938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20939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20940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20941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20942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20943</v>
      </c>
      <c r="F659" s="119"/>
      <c r="G659" s="119"/>
      <c r="H659" s="11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20944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20945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20946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20160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20161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20162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20163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20164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20165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20166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20167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20168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20169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20170</v>
      </c>
      <c r="F673" s="119"/>
      <c r="G673" s="119"/>
      <c r="H673" s="119">
        <f>IF('Раздел 2.1.1.2'!AC37&gt;=SUM('Раздел 2.1.1.2'!AC38:AC39),0,1)</f>
        <v>0</v>
      </c>
    </row>
    <row r="674" spans="1:8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19261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15628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15629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15630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15631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15632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15637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15638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19265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19266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19267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19268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19269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19270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19271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20059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20060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20061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20062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19277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19278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18481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18482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18483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18484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18485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17679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17680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17681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17682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17683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17684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17685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17686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17687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17688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17689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17690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17691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17692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17693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14478</v>
      </c>
      <c r="F716" s="119"/>
      <c r="G716" s="119"/>
      <c r="H716" s="11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14479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16892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15715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15716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15717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17706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17707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16755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16756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16757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16923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16924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16925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16926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16927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17877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15758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15759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16928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16929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16930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16931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16932</v>
      </c>
      <c r="F739" s="119"/>
      <c r="G739" s="119"/>
      <c r="H739" s="11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16933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4180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4181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4182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4183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4184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4185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4186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4187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4188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4189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4190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4191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4192</v>
      </c>
      <c r="F753" s="119"/>
      <c r="G753" s="119"/>
      <c r="H753" s="11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16934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4193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4194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4195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4196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3377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3378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3379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3380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3381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3382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3383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3384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3385</v>
      </c>
      <c r="F767" s="119"/>
      <c r="G767" s="119"/>
      <c r="H767" s="11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17763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2575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2576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2577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2578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2579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2580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2581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2582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2583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2584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2585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2586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2587</v>
      </c>
      <c r="F781" s="119"/>
      <c r="G781" s="119"/>
      <c r="H781" s="11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17769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2588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2589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2590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2591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2592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2593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2594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3407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3408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3409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3410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3411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3412</v>
      </c>
      <c r="F795" s="119"/>
      <c r="G795" s="119"/>
      <c r="H795" s="11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17770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3413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3414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3415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3416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3417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3418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3419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3420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3421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3422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3423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3424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3425</v>
      </c>
      <c r="F809" s="119"/>
      <c r="G809" s="119"/>
      <c r="H809" s="11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18066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3426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3427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3428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3429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3430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3431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3432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3433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3434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3435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3436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3437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3438</v>
      </c>
      <c r="F823" s="119"/>
      <c r="G823" s="119"/>
      <c r="H823" s="11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18067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3439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3440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3441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3442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3443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3444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3445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3446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3447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2643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2644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2645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3449</v>
      </c>
      <c r="F837" s="119"/>
      <c r="G837" s="119"/>
      <c r="H837" s="119">
        <f>IF('Раздел 2.1.1.3'!AC42&gt;='Раздел 2.1.1.3'!AC43,0,1)</f>
        <v>0</v>
      </c>
    </row>
    <row r="838" spans="1:8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20171</v>
      </c>
      <c r="F838" s="133"/>
      <c r="G838" s="133"/>
      <c r="H838" s="133">
        <f>IF('Раздел 2.1.1.3'!P30&gt;='Раздел 2.1.1.3'!P42,0,1)</f>
        <v>0</v>
      </c>
    </row>
    <row r="839" spans="1:8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3450</v>
      </c>
      <c r="F839" s="133"/>
      <c r="G839" s="133"/>
      <c r="H839" s="133">
        <f>IF('Раздел 2.1.1.3'!Q30&gt;='Раздел 2.1.1.3'!Q42,0,1)</f>
        <v>0</v>
      </c>
    </row>
    <row r="840" spans="1:8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3451</v>
      </c>
      <c r="F840" s="133"/>
      <c r="G840" s="133"/>
      <c r="H840" s="133">
        <f>IF('Раздел 2.1.1.3'!R30&gt;='Раздел 2.1.1.3'!R42,0,1)</f>
        <v>0</v>
      </c>
    </row>
    <row r="841" spans="1:8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3452</v>
      </c>
      <c r="F841" s="133"/>
      <c r="G841" s="133"/>
      <c r="H841" s="133">
        <f>IF('Раздел 2.1.1.3'!S30&gt;='Раздел 2.1.1.3'!S42,0,1)</f>
        <v>0</v>
      </c>
    </row>
    <row r="842" spans="1:8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3453</v>
      </c>
      <c r="F842" s="133"/>
      <c r="G842" s="133"/>
      <c r="H842" s="133">
        <f>IF('Раздел 2.1.1.3'!T30&gt;='Раздел 2.1.1.3'!T42,0,1)</f>
        <v>0</v>
      </c>
    </row>
    <row r="843" spans="1:8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3454</v>
      </c>
      <c r="F843" s="133"/>
      <c r="G843" s="133"/>
      <c r="H843" s="133">
        <f>IF('Раздел 2.1.1.3'!U30&gt;='Раздел 2.1.1.3'!U42,0,1)</f>
        <v>0</v>
      </c>
    </row>
    <row r="844" spans="1:8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3455</v>
      </c>
      <c r="F844" s="133"/>
      <c r="G844" s="133"/>
      <c r="H844" s="133">
        <f>IF('Раздел 2.1.1.3'!V30&gt;='Раздел 2.1.1.3'!V42,0,1)</f>
        <v>0</v>
      </c>
    </row>
    <row r="845" spans="1:8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3456</v>
      </c>
      <c r="F845" s="133"/>
      <c r="G845" s="133"/>
      <c r="H845" s="133">
        <f>IF('Раздел 2.1.1.3'!W30&gt;='Раздел 2.1.1.3'!W42,0,1)</f>
        <v>0</v>
      </c>
    </row>
    <row r="846" spans="1:8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3457</v>
      </c>
      <c r="F846" s="133"/>
      <c r="G846" s="133"/>
      <c r="H846" s="133">
        <f>IF('Раздел 2.1.1.3'!X30&gt;='Раздел 2.1.1.3'!X42,0,1)</f>
        <v>0</v>
      </c>
    </row>
    <row r="847" spans="1:8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3458</v>
      </c>
      <c r="F847" s="133"/>
      <c r="G847" s="133"/>
      <c r="H847" s="133">
        <f>IF('Раздел 2.1.1.3'!Y30&gt;='Раздел 2.1.1.3'!Y42,0,1)</f>
        <v>0</v>
      </c>
    </row>
    <row r="848" spans="1:8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3459</v>
      </c>
      <c r="F848" s="133"/>
      <c r="G848" s="133"/>
      <c r="H848" s="133">
        <f>IF('Раздел 2.1.1.3'!Z30&gt;='Раздел 2.1.1.3'!Z42,0,1)</f>
        <v>0</v>
      </c>
    </row>
    <row r="849" spans="1:8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3460</v>
      </c>
      <c r="F849" s="133"/>
      <c r="G849" s="133"/>
      <c r="H849" s="133">
        <f>IF('Раздел 2.1.1.3'!AA30&gt;='Раздел 2.1.1.3'!AA42,0,1)</f>
        <v>0</v>
      </c>
    </row>
    <row r="850" spans="1:8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3461</v>
      </c>
      <c r="F850" s="133"/>
      <c r="G850" s="133"/>
      <c r="H850" s="133">
        <f>IF('Раздел 2.1.1.3'!AB30&gt;='Раздел 2.1.1.3'!AB42,0,1)</f>
        <v>0</v>
      </c>
    </row>
    <row r="851" spans="1:8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3462</v>
      </c>
      <c r="F851" s="134"/>
      <c r="G851" s="134"/>
      <c r="H851" s="13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3463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3464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3465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3466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3467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3468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2664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2665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2666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2667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2668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2669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2670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2671</v>
      </c>
      <c r="F865" s="119"/>
      <c r="G865" s="119"/>
      <c r="H865" s="11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20232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20233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20234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20235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21524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21525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21526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19796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19797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19798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19799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20589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20590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20591</v>
      </c>
      <c r="F879" s="119"/>
      <c r="G879" s="119"/>
      <c r="H879" s="11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20592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20593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20594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21385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21386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21387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21388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20609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20610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20611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20612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20613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20614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20615</v>
      </c>
      <c r="F893" s="119"/>
      <c r="G893" s="119"/>
      <c r="H893" s="119">
        <f>IF('Раздел 2.1.1.3'!AC37&gt;=SUM('Раздел 2.1.1.3'!AC38:AC39),0,1)</f>
        <v>0</v>
      </c>
    </row>
    <row r="894" spans="1:8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14086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2672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2673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2674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2675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2676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2677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2678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2679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2680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2681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2682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2683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2684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2685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2686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2687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2688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2689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3513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3514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3515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3516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3517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3518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3519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3520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3521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3522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3523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3524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3525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1961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1962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1963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1964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1965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1966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1967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1968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1969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1970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1971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1972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1973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16038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1974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1975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1976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1977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2210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2211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2212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2213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2214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2215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2216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3007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2221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2222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3010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3011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3012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3013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3014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3015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3016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3017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3018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3019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3020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3021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3027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3028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3029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3030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3038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3039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3040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3041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3042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3043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3044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3045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3046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10711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10712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10713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10714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10715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10716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10717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10718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10719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10720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10721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10722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10723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9592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9593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9594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9595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9596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9597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9598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9599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9600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9601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10289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10290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10291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10292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10293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10294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10295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11554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11555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11556</v>
      </c>
      <c r="F1017" s="119"/>
      <c r="G1017" s="119"/>
      <c r="H1017" s="11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12725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3047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2274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2275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2276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2277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2278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2279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2280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2281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2282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2283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2284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2285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2286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2287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2288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2289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2290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2291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2292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2293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2294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2295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2296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2297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2298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2299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2300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2301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2302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2303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2304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2305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2306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2307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2308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2309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2310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2311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3090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3091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3092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3093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3094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375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376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377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378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379</v>
      </c>
      <c r="F1067" s="119"/>
      <c r="G1067" s="119"/>
      <c r="H1067" s="11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11841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3095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3097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3098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3099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3100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3101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3102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3103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3104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3105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3106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3107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3108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3109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3110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3111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3112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3113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3114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2322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1573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1574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1575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1576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1577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1578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1579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1580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1581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1582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1583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1584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1585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1586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1587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1588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1589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1590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1591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1592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1593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1594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1595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1596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380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381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382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383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1420</v>
      </c>
      <c r="F1117" s="119"/>
      <c r="G1117" s="119"/>
      <c r="H1117" s="11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11557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1597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1598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1599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1600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1601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1602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1603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1604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1605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1606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1607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2356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2357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2361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2362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2363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2364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2365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2366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2367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2368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2369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2370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2371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2372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2373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3163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3164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3165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2378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3168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3169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3170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3171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3172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3173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3174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3175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3176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3177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3178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3179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3180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3181</v>
      </c>
      <c r="F1162" s="119"/>
      <c r="G1162" s="119"/>
      <c r="H1162" s="11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11843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3182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3183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3184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3185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3186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3187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3188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3189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3190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3191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3192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3193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3194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3195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3196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3197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3198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3199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3200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3201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3203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3204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3205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3206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3207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3208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3209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3210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3211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3212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3213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3214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3215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4024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3216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3217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3218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3219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3220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3221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3222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3223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3224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3225</v>
      </c>
      <c r="F1207" s="119"/>
      <c r="G1207" s="119"/>
      <c r="H1207" s="11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11323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1944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2692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2693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2694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2695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2696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2697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2698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2699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2700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2701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2702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2703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2704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2705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2706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2707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2708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2709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2710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2711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2712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2713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1959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1960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1195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1196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1197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1198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1199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1200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1201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1202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1203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1204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1205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1206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1207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1208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1209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1210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1211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1212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1213</v>
      </c>
      <c r="F1252" s="119"/>
      <c r="G1252" s="119"/>
      <c r="H1252" s="11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11913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1214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1215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1216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1217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1218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1219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1220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1221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1222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1223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1224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1225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1226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1227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1228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1983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1984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1985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1991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1992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1993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1994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1995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1996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1997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1998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1999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2000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2001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2002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2003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2004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2759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2760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2761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2773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2774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2775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2776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2777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2778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2779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2780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2781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512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513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514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515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516</v>
      </c>
      <c r="F1302" s="119"/>
      <c r="G1302" s="119"/>
      <c r="H1302" s="11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12066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2782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2783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2784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2785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2786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2787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2788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2789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2790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2791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2792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2793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2794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2795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2796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2797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2798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2799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2800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2801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2802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2803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2804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2805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2806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3615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2041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2042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2043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2044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2045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2807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2808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2809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2810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2811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2812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2813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3628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3629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2814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2815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2816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2817</v>
      </c>
      <c r="F1347" s="119"/>
      <c r="G1347" s="119"/>
      <c r="H1347" s="11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12727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2818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2819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2820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2821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2822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2823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2824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2825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2826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2827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2828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2074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2075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2076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2077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2078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2079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2080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1313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1314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1315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1316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1317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1318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1319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1320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1321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1322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1323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1324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1325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1326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1327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2087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2088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2089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2090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2091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2092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2093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2094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2095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2104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2105</v>
      </c>
      <c r="F1392" s="119"/>
      <c r="G1392" s="119"/>
      <c r="H1392" s="11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13163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2106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2107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2108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2109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2110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2111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2112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2113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2114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2115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2116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2117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2118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2119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2120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2121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2122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2123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2124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2125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2126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2127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2128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2129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2130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1368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1369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1370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1371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1372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1373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1374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1375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1376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1377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1378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1379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1380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1381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1382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1383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1384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1385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1386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1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1252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504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505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506</v>
      </c>
      <c r="F1442" s="119"/>
      <c r="G1442" s="119"/>
      <c r="H1442" s="11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10468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10469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10470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10471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10485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11801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11802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11803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11804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11805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11806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11807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11808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11809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11810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11811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11812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11813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11814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11815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11816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11817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11818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11819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11820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11821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10739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10740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10741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10742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10743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10744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11840</v>
      </c>
      <c r="F1475" s="119"/>
      <c r="G1475" s="119"/>
      <c r="H1475" s="11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8949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8950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9907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9908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8951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8952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8953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9364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9365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9366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10462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10454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10455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10456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10457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10458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10459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9371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9372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8809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8810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8811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8812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8813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8814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8534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8535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8536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8541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8542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8543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8544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8545</v>
      </c>
      <c r="F1508" s="119"/>
      <c r="G1508" s="119"/>
      <c r="H1508" s="11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8546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9386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9387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9388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9389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9390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9391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9392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9393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9394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9395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9396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9397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9398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9399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9400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9401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9402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9403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9404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9405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9406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9407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9408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9409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9410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9411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9412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9413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9414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9415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9416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9417</v>
      </c>
      <c r="F1541" s="119"/>
      <c r="G1541" s="119"/>
      <c r="H1541" s="11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9418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9419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8582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8583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8584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8585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8586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8587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9435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9436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9437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9438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9439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9440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9441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9442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9443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9444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9445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9446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9447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9448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9449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10566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10567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10568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10569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10570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10571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10572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10573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10574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10575</v>
      </c>
      <c r="F1574" s="119"/>
      <c r="G1574" s="119"/>
      <c r="H1574" s="11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10576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10577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10578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10579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10580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10581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10582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11910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11911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12697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12698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12699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12700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12701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12702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12703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12704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12705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12706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12707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12708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12709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12710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12711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12712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12713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12714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12715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12716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12717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12718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12719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11912</v>
      </c>
      <c r="F1607" s="119"/>
      <c r="G1607" s="119"/>
      <c r="H1607" s="119">
        <f>IF('Раздел 2.1.2.1'!BI53&gt;='Раздел 2.1.2.1'!BK53,0,1)</f>
        <v>0</v>
      </c>
    </row>
    <row r="1608" spans="1:8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13163</v>
      </c>
      <c r="F1608" s="133"/>
      <c r="G1608" s="133"/>
      <c r="H1608" s="135">
        <f>IF('Раздел 2.1.2.1'!P44&gt;='Раздел 2.1.2.1'!P52,0,1)</f>
        <v>0</v>
      </c>
    </row>
    <row r="1609" spans="1:8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2106</v>
      </c>
      <c r="F1609" s="133"/>
      <c r="G1609" s="133"/>
      <c r="H1609" s="133">
        <f>IF('Раздел 2.1.2.1'!Q44&gt;='Раздел 2.1.2.1'!Q52,0,1)</f>
        <v>0</v>
      </c>
    </row>
    <row r="1610" spans="1:8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2107</v>
      </c>
      <c r="F1610" s="133"/>
      <c r="G1610" s="133"/>
      <c r="H1610" s="133">
        <f>IF('Раздел 2.1.2.1'!R44&gt;='Раздел 2.1.2.1'!R52,0,1)</f>
        <v>0</v>
      </c>
    </row>
    <row r="1611" spans="1:8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2108</v>
      </c>
      <c r="F1611" s="133"/>
      <c r="G1611" s="133"/>
      <c r="H1611" s="133">
        <f>IF('Раздел 2.1.2.1'!S44&gt;='Раздел 2.1.2.1'!S52,0,1)</f>
        <v>0</v>
      </c>
    </row>
    <row r="1612" spans="1:8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2109</v>
      </c>
      <c r="F1612" s="133"/>
      <c r="G1612" s="133"/>
      <c r="H1612" s="133">
        <f>IF('Раздел 2.1.2.1'!T44&gt;='Раздел 2.1.2.1'!T52,0,1)</f>
        <v>0</v>
      </c>
    </row>
    <row r="1613" spans="1:8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2110</v>
      </c>
      <c r="F1613" s="133"/>
      <c r="G1613" s="133"/>
      <c r="H1613" s="133">
        <f>IF('Раздел 2.1.2.1'!U44&gt;='Раздел 2.1.2.1'!U52,0,1)</f>
        <v>0</v>
      </c>
    </row>
    <row r="1614" spans="1:8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2111</v>
      </c>
      <c r="F1614" s="133"/>
      <c r="G1614" s="133"/>
      <c r="H1614" s="133">
        <f>IF('Раздел 2.1.2.1'!V44&gt;='Раздел 2.1.2.1'!V52,0,1)</f>
        <v>0</v>
      </c>
    </row>
    <row r="1615" spans="1:8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2112</v>
      </c>
      <c r="F1615" s="133"/>
      <c r="G1615" s="133"/>
      <c r="H1615" s="133">
        <f>IF('Раздел 2.1.2.1'!W44&gt;='Раздел 2.1.2.1'!W52,0,1)</f>
        <v>0</v>
      </c>
    </row>
    <row r="1616" spans="1:8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2113</v>
      </c>
      <c r="F1616" s="133"/>
      <c r="G1616" s="133"/>
      <c r="H1616" s="133">
        <f>IF('Раздел 2.1.2.1'!X44&gt;='Раздел 2.1.2.1'!X52,0,1)</f>
        <v>0</v>
      </c>
    </row>
    <row r="1617" spans="1:8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2114</v>
      </c>
      <c r="F1617" s="133"/>
      <c r="G1617" s="133"/>
      <c r="H1617" s="133">
        <f>IF('Раздел 2.1.2.1'!Y44&gt;='Раздел 2.1.2.1'!Y52,0,1)</f>
        <v>0</v>
      </c>
    </row>
    <row r="1618" spans="1:8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2115</v>
      </c>
      <c r="F1618" s="133"/>
      <c r="G1618" s="133"/>
      <c r="H1618" s="133">
        <f>IF('Раздел 2.1.2.1'!Z44&gt;='Раздел 2.1.2.1'!Z52,0,1)</f>
        <v>0</v>
      </c>
    </row>
    <row r="1619" spans="1:8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2116</v>
      </c>
      <c r="F1619" s="133"/>
      <c r="G1619" s="133"/>
      <c r="H1619" s="133">
        <f>IF('Раздел 2.1.2.1'!AA44&gt;='Раздел 2.1.2.1'!AA52,0,1)</f>
        <v>0</v>
      </c>
    </row>
    <row r="1620" spans="1:8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2117</v>
      </c>
      <c r="F1620" s="133"/>
      <c r="G1620" s="133"/>
      <c r="H1620" s="133">
        <f>IF('Раздел 2.1.2.1'!AB44&gt;='Раздел 2.1.2.1'!AB52,0,1)</f>
        <v>0</v>
      </c>
    </row>
    <row r="1621" spans="1:8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2118</v>
      </c>
      <c r="F1621" s="133"/>
      <c r="G1621" s="133"/>
      <c r="H1621" s="133">
        <f>IF('Раздел 2.1.2.1'!AC44&gt;='Раздел 2.1.2.1'!AC52,0,1)</f>
        <v>0</v>
      </c>
    </row>
    <row r="1622" spans="1:8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2119</v>
      </c>
      <c r="F1622" s="133"/>
      <c r="G1622" s="133"/>
      <c r="H1622" s="133">
        <f>IF('Раздел 2.1.2.1'!AD44&gt;='Раздел 2.1.2.1'!AD52,0,1)</f>
        <v>0</v>
      </c>
    </row>
    <row r="1623" spans="1:8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2120</v>
      </c>
      <c r="F1623" s="133"/>
      <c r="G1623" s="133"/>
      <c r="H1623" s="133">
        <f>IF('Раздел 2.1.2.1'!AE44&gt;='Раздел 2.1.2.1'!AE52,0,1)</f>
        <v>0</v>
      </c>
    </row>
    <row r="1624" spans="1:8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2121</v>
      </c>
      <c r="F1624" s="133"/>
      <c r="G1624" s="133"/>
      <c r="H1624" s="133">
        <f>IF('Раздел 2.1.2.1'!AF44&gt;='Раздел 2.1.2.1'!AF52,0,1)</f>
        <v>0</v>
      </c>
    </row>
    <row r="1625" spans="1:8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2122</v>
      </c>
      <c r="F1625" s="133"/>
      <c r="G1625" s="133"/>
      <c r="H1625" s="133">
        <f>IF('Раздел 2.1.2.1'!AG44&gt;='Раздел 2.1.2.1'!AG52,0,1)</f>
        <v>0</v>
      </c>
    </row>
    <row r="1626" spans="1:8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2123</v>
      </c>
      <c r="F1626" s="133"/>
      <c r="G1626" s="133"/>
      <c r="H1626" s="133">
        <f>IF('Раздел 2.1.2.1'!AH44&gt;='Раздел 2.1.2.1'!AH52,0,1)</f>
        <v>0</v>
      </c>
    </row>
    <row r="1627" spans="1:8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2124</v>
      </c>
      <c r="F1627" s="133"/>
      <c r="G1627" s="133"/>
      <c r="H1627" s="133">
        <f>IF('Раздел 2.1.2.1'!AI44&gt;='Раздел 2.1.2.1'!AI52,0,1)</f>
        <v>0</v>
      </c>
    </row>
    <row r="1628" spans="1:8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2125</v>
      </c>
      <c r="F1628" s="133"/>
      <c r="G1628" s="133"/>
      <c r="H1628" s="133">
        <f>IF('Раздел 2.1.2.1'!AJ44&gt;='Раздел 2.1.2.1'!AJ52,0,1)</f>
        <v>0</v>
      </c>
    </row>
    <row r="1629" spans="1:8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2126</v>
      </c>
      <c r="F1629" s="133"/>
      <c r="G1629" s="133"/>
      <c r="H1629" s="133">
        <f>IF('Раздел 2.1.2.1'!AK44&gt;='Раздел 2.1.2.1'!AK52,0,1)</f>
        <v>0</v>
      </c>
    </row>
    <row r="1630" spans="1:8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2127</v>
      </c>
      <c r="F1630" s="133"/>
      <c r="G1630" s="133"/>
      <c r="H1630" s="133">
        <f>IF('Раздел 2.1.2.1'!AL44&gt;='Раздел 2.1.2.1'!AL52,0,1)</f>
        <v>0</v>
      </c>
    </row>
    <row r="1631" spans="1:8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2128</v>
      </c>
      <c r="F1631" s="133"/>
      <c r="G1631" s="133"/>
      <c r="H1631" s="133">
        <f>IF('Раздел 2.1.2.1'!AM44&gt;='Раздел 2.1.2.1'!AM52,0,1)</f>
        <v>0</v>
      </c>
    </row>
    <row r="1632" spans="1:8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2129</v>
      </c>
      <c r="F1632" s="133"/>
      <c r="G1632" s="133"/>
      <c r="H1632" s="133">
        <f>IF('Раздел 2.1.2.1'!AN44&gt;='Раздел 2.1.2.1'!AN52,0,1)</f>
        <v>0</v>
      </c>
    </row>
    <row r="1633" spans="1:8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2130</v>
      </c>
      <c r="F1633" s="133"/>
      <c r="G1633" s="133"/>
      <c r="H1633" s="133">
        <f>IF('Раздел 2.1.2.1'!AO44&gt;='Раздел 2.1.2.1'!AO52,0,1)</f>
        <v>0</v>
      </c>
    </row>
    <row r="1634" spans="1:8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1368</v>
      </c>
      <c r="F1634" s="133"/>
      <c r="G1634" s="133"/>
      <c r="H1634" s="133">
        <f>IF('Раздел 2.1.2.1'!AP44&gt;='Раздел 2.1.2.1'!AP52,0,1)</f>
        <v>0</v>
      </c>
    </row>
    <row r="1635" spans="1:8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1369</v>
      </c>
      <c r="F1635" s="133"/>
      <c r="G1635" s="133"/>
      <c r="H1635" s="133">
        <f>IF('Раздел 2.1.2.1'!AQ44&gt;='Раздел 2.1.2.1'!AQ52,0,1)</f>
        <v>0</v>
      </c>
    </row>
    <row r="1636" spans="1:8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1370</v>
      </c>
      <c r="F1636" s="133"/>
      <c r="G1636" s="133"/>
      <c r="H1636" s="133">
        <f>IF('Раздел 2.1.2.1'!AR44&gt;='Раздел 2.1.2.1'!AR52,0,1)</f>
        <v>0</v>
      </c>
    </row>
    <row r="1637" spans="1:8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1371</v>
      </c>
      <c r="F1637" s="133"/>
      <c r="G1637" s="133"/>
      <c r="H1637" s="133">
        <f>IF('Раздел 2.1.2.1'!AS44&gt;='Раздел 2.1.2.1'!AS52,0,1)</f>
        <v>0</v>
      </c>
    </row>
    <row r="1638" spans="1:8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1372</v>
      </c>
      <c r="F1638" s="133"/>
      <c r="G1638" s="133"/>
      <c r="H1638" s="133">
        <f>IF('Раздел 2.1.2.1'!AT44&gt;='Раздел 2.1.2.1'!AT52,0,1)</f>
        <v>0</v>
      </c>
    </row>
    <row r="1639" spans="1:8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1373</v>
      </c>
      <c r="F1639" s="133"/>
      <c r="G1639" s="133"/>
      <c r="H1639" s="133">
        <f>IF('Раздел 2.1.2.1'!AU44&gt;='Раздел 2.1.2.1'!AU52,0,1)</f>
        <v>0</v>
      </c>
    </row>
    <row r="1640" spans="1:8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1374</v>
      </c>
      <c r="F1640" s="133"/>
      <c r="G1640" s="133"/>
      <c r="H1640" s="133">
        <f>IF('Раздел 2.1.2.1'!AV44&gt;='Раздел 2.1.2.1'!AV52,0,1)</f>
        <v>0</v>
      </c>
    </row>
    <row r="1641" spans="1:8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1375</v>
      </c>
      <c r="F1641" s="133"/>
      <c r="G1641" s="133"/>
      <c r="H1641" s="133">
        <f>IF('Раздел 2.1.2.1'!AW44&gt;='Раздел 2.1.2.1'!AW52,0,1)</f>
        <v>0</v>
      </c>
    </row>
    <row r="1642" spans="1:8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1376</v>
      </c>
      <c r="F1642" s="133"/>
      <c r="G1642" s="133"/>
      <c r="H1642" s="133">
        <f>IF('Раздел 2.1.2.1'!AX44&gt;='Раздел 2.1.2.1'!AX52,0,1)</f>
        <v>0</v>
      </c>
    </row>
    <row r="1643" spans="1:8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1377</v>
      </c>
      <c r="F1643" s="133"/>
      <c r="G1643" s="133"/>
      <c r="H1643" s="133">
        <f>IF('Раздел 2.1.2.1'!AY44&gt;='Раздел 2.1.2.1'!AY52,0,1)</f>
        <v>0</v>
      </c>
    </row>
    <row r="1644" spans="1:8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1378</v>
      </c>
      <c r="F1644" s="133"/>
      <c r="G1644" s="133"/>
      <c r="H1644" s="133">
        <f>IF('Раздел 2.1.2.1'!AZ44&gt;='Раздел 2.1.2.1'!AZ52,0,1)</f>
        <v>0</v>
      </c>
    </row>
    <row r="1645" spans="1:8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1379</v>
      </c>
      <c r="F1645" s="133"/>
      <c r="G1645" s="133"/>
      <c r="H1645" s="133">
        <f>IF('Раздел 2.1.2.1'!BA44&gt;='Раздел 2.1.2.1'!BA52,0,1)</f>
        <v>0</v>
      </c>
    </row>
    <row r="1646" spans="1:8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1380</v>
      </c>
      <c r="F1646" s="133"/>
      <c r="G1646" s="133"/>
      <c r="H1646" s="133">
        <f>IF('Раздел 2.1.2.1'!BB44&gt;='Раздел 2.1.2.1'!BB52,0,1)</f>
        <v>0</v>
      </c>
    </row>
    <row r="1647" spans="1:8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1381</v>
      </c>
      <c r="F1647" s="133"/>
      <c r="G1647" s="133"/>
      <c r="H1647" s="133">
        <f>IF('Раздел 2.1.2.1'!BC44&gt;='Раздел 2.1.2.1'!BC52,0,1)</f>
        <v>0</v>
      </c>
    </row>
    <row r="1648" spans="1:8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1382</v>
      </c>
      <c r="F1648" s="133"/>
      <c r="G1648" s="133"/>
      <c r="H1648" s="133">
        <f>IF('Раздел 2.1.2.1'!BD44&gt;='Раздел 2.1.2.1'!BD52,0,1)</f>
        <v>0</v>
      </c>
    </row>
    <row r="1649" spans="1:8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1383</v>
      </c>
      <c r="F1649" s="133"/>
      <c r="G1649" s="133"/>
      <c r="H1649" s="133">
        <f>IF('Раздел 2.1.2.1'!BE44&gt;='Раздел 2.1.2.1'!BE52,0,1)</f>
        <v>0</v>
      </c>
    </row>
    <row r="1650" spans="1:8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1384</v>
      </c>
      <c r="F1650" s="133"/>
      <c r="G1650" s="133"/>
      <c r="H1650" s="133">
        <f>IF('Раздел 2.1.2.1'!BF44&gt;='Раздел 2.1.2.1'!BF52,0,1)</f>
        <v>0</v>
      </c>
    </row>
    <row r="1651" spans="1:8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1385</v>
      </c>
      <c r="F1651" s="133"/>
      <c r="G1651" s="133"/>
      <c r="H1651" s="133">
        <f>IF('Раздел 2.1.2.1'!BG44&gt;='Раздел 2.1.2.1'!BG52,0,1)</f>
        <v>0</v>
      </c>
    </row>
    <row r="1652" spans="1:8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1386</v>
      </c>
      <c r="F1652" s="134"/>
      <c r="G1652" s="134"/>
      <c r="H1652" s="13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20616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1387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1388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1389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1390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1391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1392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1393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2152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2153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2154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2155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2919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2920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2921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2922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3719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3720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3721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3722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3723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3724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3725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3726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3727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3728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3729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3730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3731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3732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3733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3734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3735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3736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3737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3738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3739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3740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3741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3742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3743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3744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3745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3746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3747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507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508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509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510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511</v>
      </c>
      <c r="F1702" s="119"/>
      <c r="G1702" s="119"/>
      <c r="H1702" s="11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18559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3748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3749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3750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3751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3752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3753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3754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3755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3756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3757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3758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4596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3762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3763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3764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3765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3766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3767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3768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3769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3770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3771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3772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3773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3774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3775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3776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3777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3778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3779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3780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2980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2981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2982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2983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2984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2985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2986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2987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2205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2206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2207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2208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2209</v>
      </c>
      <c r="F1747" s="119"/>
      <c r="G1747" s="119"/>
      <c r="H1747" s="11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20597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829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830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831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832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833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834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835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836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837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838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839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840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841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842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843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844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845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846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847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848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849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850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851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852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853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854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855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1608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1609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1610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2358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2359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2360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1614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1615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1616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1617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1618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1619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1620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1621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1622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1623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2379</v>
      </c>
      <c r="F1792" s="119"/>
      <c r="G1792" s="119"/>
      <c r="H1792" s="11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6187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6188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6189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6190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6191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6192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6193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6194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6195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6196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6197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6198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6199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6200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6201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6202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6203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6204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5425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5426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5427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4630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4631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4632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4633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4634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4635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4636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4637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4638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4639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4640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4641</v>
      </c>
      <c r="F1825" s="119"/>
      <c r="G1825" s="119"/>
      <c r="H1825" s="11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4642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5444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6228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6229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6230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5446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5447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5448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5449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5450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5451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5452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5453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5454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5455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5456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5457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5458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5459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5460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5461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5462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5463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5464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5465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5466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5467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5468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5469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5470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5471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5472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5473</v>
      </c>
      <c r="F1858" s="119"/>
      <c r="G1858" s="119"/>
      <c r="H1858" s="119">
        <f>IF('Раздел 2.1.2.1'!BI53&gt;=SUM('Раздел 2.1.2.1'!BJ53:BK53),0,1)</f>
        <v>0</v>
      </c>
    </row>
    <row r="1859" spans="1:8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11698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2380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2381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2382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2383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2384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2385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2386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2387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2388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2389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2390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2391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2392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2393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2394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2395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2396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2397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2398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2399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3202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1650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1651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2400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2401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2402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2403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2404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2405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2406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2407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2408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2409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2410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2411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2412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2413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1681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1682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1683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918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919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920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921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11762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922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923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924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925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926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927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1695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1696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1697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2440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1705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1706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1707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1708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1709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1710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1711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1712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1713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1714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1715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1716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1717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1718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1719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1720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1721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969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970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971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972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973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974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975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976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977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978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979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980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981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982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2501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2502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3310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12498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12499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12660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12671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12672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12673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12674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12675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12676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12677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12678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12679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12680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12681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12682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12683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12684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12685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12686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12687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12688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12689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12690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12691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12692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12693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14142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14143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14144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14145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14146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14147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14148</v>
      </c>
      <c r="F1982" s="119"/>
      <c r="G1982" s="119"/>
      <c r="H1982" s="11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14149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3311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3312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3313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3314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3315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3316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3317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3318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3319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3320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3321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3322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3323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3324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3325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3326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3327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3328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3329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3330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3331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3332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3333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3334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3335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3336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3337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3338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3339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3340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3341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3342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3343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3344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3345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3346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3347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3348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3349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3350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3351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3352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2544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4169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1421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1422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1423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1424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1425</v>
      </c>
      <c r="F2032" s="119"/>
      <c r="G2032" s="119"/>
      <c r="H2032" s="11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11987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3353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3354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3355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3356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3357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3358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3359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3360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3361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3362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3363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3364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3365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3366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3367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3368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3369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3370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3371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3372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3373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3374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3375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3376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2570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2571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2572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2573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2574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1812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1813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1814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1815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1816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1817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1818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1819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1820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1821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1822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1823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1824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1825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1826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1426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1427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1428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1429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1430</v>
      </c>
      <c r="F2082" s="119"/>
      <c r="G2082" s="119"/>
      <c r="H2082" s="11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10737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1827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1828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1829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1830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1831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1832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2596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2597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3406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1836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1837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1838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1839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1840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1841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1842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1843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1844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2598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2599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2600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2601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2602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2603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2604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2605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2606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2607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2608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2609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2610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2611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2612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2613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2614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2615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2616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2617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2618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2619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2620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2621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2622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2623</v>
      </c>
      <c r="F2127" s="119"/>
      <c r="G2127" s="119"/>
      <c r="H2127" s="11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10738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2624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2625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2626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2627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2628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2629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2630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2631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2632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2633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2646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2647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2648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2649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2650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2651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2652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2653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2654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2655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2656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2657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2658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2659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2660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2661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2662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2663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1906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1907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1908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1909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1910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1911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1912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1913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1914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1915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1916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1917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1918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1919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1920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1921</v>
      </c>
      <c r="F2172" s="119"/>
      <c r="G2172" s="119"/>
      <c r="H2172" s="11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11842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1922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1923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1924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1925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1926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1927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1928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1929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1930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1931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1932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1933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1934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1935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1936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1937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1938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1939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1940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1941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1942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1943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1192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176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177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178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179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180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181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182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183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184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185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186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187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188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189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190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191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192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193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194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195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196</v>
      </c>
      <c r="F2217" s="119"/>
      <c r="G2217" s="119"/>
      <c r="H2217" s="11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10114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197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198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199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200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201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202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203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204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205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1229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1230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1986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1987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1988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1989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1990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1242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1243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1244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1245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1246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1247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1248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1249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1250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1251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2762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2763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2764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2765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2766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2767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2768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2011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2012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2013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2014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2015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2016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2017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2018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2019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2020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2021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517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518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519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520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521</v>
      </c>
      <c r="F2267" s="119"/>
      <c r="G2267" s="119"/>
      <c r="H2267" s="11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11283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2022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2023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2024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2025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2026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2027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2028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2029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2030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2031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2032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2033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2034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2035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2036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2037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2038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2039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2040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2047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2048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2049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2050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2051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2052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2053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2054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2055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2056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2057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2058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2059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2060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2061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2062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2063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2064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2065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2066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2067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2068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2069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2070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2071</v>
      </c>
      <c r="F2312" s="119"/>
      <c r="G2312" s="119"/>
      <c r="H2312" s="11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11284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2072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2073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1310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1311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1312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546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547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548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549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550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551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552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553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554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555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556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557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558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559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560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561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562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1328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1329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1330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1331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1332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1333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1334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2096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2097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2098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2099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2100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2101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2102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1342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1343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1344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1345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1346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1347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1348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1349</v>
      </c>
      <c r="F2357" s="119"/>
      <c r="G2357" s="119"/>
      <c r="H2357" s="11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11285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1350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1351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1352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1353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1354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1355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1356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1357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1358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1359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1360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1361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1362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1363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1364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1365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1366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1367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605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606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607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608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609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610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611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612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613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614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615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616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617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618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619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620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621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622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623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624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625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626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627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628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2156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2157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522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523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524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525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526</v>
      </c>
      <c r="F2407" s="119"/>
      <c r="G2407" s="119"/>
      <c r="H2407" s="11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11296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11297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11298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11299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11300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11301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11302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11303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11304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11305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12723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12724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10104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10105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10106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10107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11306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9602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8432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8433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9275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9276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9277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9278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9279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9280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9281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9282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9283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9284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9285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9286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9287</v>
      </c>
      <c r="F2440" s="119"/>
      <c r="G2440" s="119"/>
      <c r="H2440" s="11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9288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9289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9290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9291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9292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8453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9295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9296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9297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9298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9299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10401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10402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10403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10404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10405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10406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10407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11695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11696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11697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9664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9665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9666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9667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9668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10828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10829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10830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10831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10832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10141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10142</v>
      </c>
      <c r="F2473" s="119"/>
      <c r="G2473" s="119"/>
      <c r="H2473" s="11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10143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10144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10145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10146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10147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10148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10149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10150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10151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10152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10153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10154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10155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10156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9155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9156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9157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9158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9159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9160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9161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9162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9163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9164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9165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10833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10834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10835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9670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9671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9672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9673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9674</v>
      </c>
      <c r="F2506" s="119"/>
      <c r="G2506" s="119"/>
      <c r="H2506" s="11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9675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9676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9677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11726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11727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11728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11729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11730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11731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11732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11733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11734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11735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11736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11737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11738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11739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11740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11741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11742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11743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11744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11745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11746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11747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11748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11749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11750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11751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11752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11753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11754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11755</v>
      </c>
      <c r="F2539" s="119"/>
      <c r="G2539" s="119"/>
      <c r="H2539" s="11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11756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11757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10460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10461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11761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10883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10884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9702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9703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9704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9705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9706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9707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9708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9709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9710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9711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9712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8839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8840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8841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8842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8843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8844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8845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8846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8847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8848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8849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8850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8857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8858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11763</v>
      </c>
      <c r="F2572" s="119"/>
      <c r="G2572" s="119"/>
      <c r="H2572" s="119">
        <f>IF('Раздел 2.1.2.2'!BI53&gt;='Раздел 2.1.2.2'!BK53,0,1)</f>
        <v>0</v>
      </c>
    </row>
    <row r="2573" spans="1:8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11285</v>
      </c>
      <c r="F2573" s="133"/>
      <c r="G2573" s="133"/>
      <c r="H2573" s="135">
        <f>IF('Раздел 2.1.2.2'!P44&gt;='Раздел 2.1.2.2'!P52,0,1)</f>
        <v>0</v>
      </c>
    </row>
    <row r="2574" spans="1:8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1350</v>
      </c>
      <c r="F2574" s="133"/>
      <c r="G2574" s="133"/>
      <c r="H2574" s="133">
        <f>IF('Раздел 2.1.2.2'!Q44&gt;='Раздел 2.1.2.2'!Q52,0,1)</f>
        <v>0</v>
      </c>
    </row>
    <row r="2575" spans="1:8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1351</v>
      </c>
      <c r="F2575" s="133"/>
      <c r="G2575" s="133"/>
      <c r="H2575" s="133">
        <f>IF('Раздел 2.1.2.2'!R44&gt;='Раздел 2.1.2.2'!R52,0,1)</f>
        <v>0</v>
      </c>
    </row>
    <row r="2576" spans="1:8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1352</v>
      </c>
      <c r="F2576" s="133"/>
      <c r="G2576" s="133"/>
      <c r="H2576" s="133">
        <f>IF('Раздел 2.1.2.2'!S44&gt;='Раздел 2.1.2.2'!S52,0,1)</f>
        <v>0</v>
      </c>
    </row>
    <row r="2577" spans="1:8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1353</v>
      </c>
      <c r="F2577" s="133"/>
      <c r="G2577" s="133"/>
      <c r="H2577" s="133">
        <f>IF('Раздел 2.1.2.2'!T44&gt;='Раздел 2.1.2.2'!T52,0,1)</f>
        <v>0</v>
      </c>
    </row>
    <row r="2578" spans="1:8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1354</v>
      </c>
      <c r="F2578" s="133"/>
      <c r="G2578" s="133"/>
      <c r="H2578" s="133">
        <f>IF('Раздел 2.1.2.2'!U44&gt;='Раздел 2.1.2.2'!U52,0,1)</f>
        <v>0</v>
      </c>
    </row>
    <row r="2579" spans="1:8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1355</v>
      </c>
      <c r="F2579" s="133"/>
      <c r="G2579" s="133"/>
      <c r="H2579" s="133">
        <f>IF('Раздел 2.1.2.2'!V44&gt;='Раздел 2.1.2.2'!V52,0,1)</f>
        <v>0</v>
      </c>
    </row>
    <row r="2580" spans="1:8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1356</v>
      </c>
      <c r="F2580" s="133"/>
      <c r="G2580" s="133"/>
      <c r="H2580" s="133">
        <f>IF('Раздел 2.1.2.2'!W44&gt;='Раздел 2.1.2.2'!W52,0,1)</f>
        <v>0</v>
      </c>
    </row>
    <row r="2581" spans="1:8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1357</v>
      </c>
      <c r="F2581" s="133"/>
      <c r="G2581" s="133"/>
      <c r="H2581" s="133">
        <f>IF('Раздел 2.1.2.2'!X44&gt;='Раздел 2.1.2.2'!X52,0,1)</f>
        <v>0</v>
      </c>
    </row>
    <row r="2582" spans="1:8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1358</v>
      </c>
      <c r="F2582" s="133"/>
      <c r="G2582" s="133"/>
      <c r="H2582" s="133">
        <f>IF('Раздел 2.1.2.2'!Y44&gt;='Раздел 2.1.2.2'!Y52,0,1)</f>
        <v>0</v>
      </c>
    </row>
    <row r="2583" spans="1:8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1359</v>
      </c>
      <c r="F2583" s="133"/>
      <c r="G2583" s="133"/>
      <c r="H2583" s="133">
        <f>IF('Раздел 2.1.2.2'!Z44&gt;='Раздел 2.1.2.2'!Z52,0,1)</f>
        <v>0</v>
      </c>
    </row>
    <row r="2584" spans="1:8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1360</v>
      </c>
      <c r="F2584" s="133"/>
      <c r="G2584" s="133"/>
      <c r="H2584" s="133">
        <f>IF('Раздел 2.1.2.2'!AA44&gt;='Раздел 2.1.2.2'!AA52,0,1)</f>
        <v>0</v>
      </c>
    </row>
    <row r="2585" spans="1:8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1361</v>
      </c>
      <c r="F2585" s="133"/>
      <c r="G2585" s="133"/>
      <c r="H2585" s="133">
        <f>IF('Раздел 2.1.2.2'!AB44&gt;='Раздел 2.1.2.2'!AB52,0,1)</f>
        <v>0</v>
      </c>
    </row>
    <row r="2586" spans="1:8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1362</v>
      </c>
      <c r="F2586" s="133"/>
      <c r="G2586" s="133"/>
      <c r="H2586" s="133">
        <f>IF('Раздел 2.1.2.2'!AC44&gt;='Раздел 2.1.2.2'!AC52,0,1)</f>
        <v>0</v>
      </c>
    </row>
    <row r="2587" spans="1:8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1363</v>
      </c>
      <c r="F2587" s="133"/>
      <c r="G2587" s="133"/>
      <c r="H2587" s="133">
        <f>IF('Раздел 2.1.2.2'!AD44&gt;='Раздел 2.1.2.2'!AD52,0,1)</f>
        <v>0</v>
      </c>
    </row>
    <row r="2588" spans="1:8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1364</v>
      </c>
      <c r="F2588" s="133"/>
      <c r="G2588" s="133"/>
      <c r="H2588" s="133">
        <f>IF('Раздел 2.1.2.2'!AE44&gt;='Раздел 2.1.2.2'!AE52,0,1)</f>
        <v>0</v>
      </c>
    </row>
    <row r="2589" spans="1:8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1365</v>
      </c>
      <c r="F2589" s="133"/>
      <c r="G2589" s="133"/>
      <c r="H2589" s="133">
        <f>IF('Раздел 2.1.2.2'!AF44&gt;='Раздел 2.1.2.2'!AF52,0,1)</f>
        <v>0</v>
      </c>
    </row>
    <row r="2590" spans="1:8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1366</v>
      </c>
      <c r="F2590" s="133"/>
      <c r="G2590" s="133"/>
      <c r="H2590" s="133">
        <f>IF('Раздел 2.1.2.2'!AG44&gt;='Раздел 2.1.2.2'!AG52,0,1)</f>
        <v>0</v>
      </c>
    </row>
    <row r="2591" spans="1:8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1367</v>
      </c>
      <c r="F2591" s="133"/>
      <c r="G2591" s="133"/>
      <c r="H2591" s="133">
        <f>IF('Раздел 2.1.2.2'!AH44&gt;='Раздел 2.1.2.2'!AH52,0,1)</f>
        <v>0</v>
      </c>
    </row>
    <row r="2592" spans="1:8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605</v>
      </c>
      <c r="F2592" s="133"/>
      <c r="G2592" s="133"/>
      <c r="H2592" s="133">
        <f>IF('Раздел 2.1.2.2'!AI44&gt;='Раздел 2.1.2.2'!AI52,0,1)</f>
        <v>0</v>
      </c>
    </row>
    <row r="2593" spans="1:8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606</v>
      </c>
      <c r="F2593" s="133"/>
      <c r="G2593" s="133"/>
      <c r="H2593" s="133">
        <f>IF('Раздел 2.1.2.2'!AJ44&gt;='Раздел 2.1.2.2'!AJ52,0,1)</f>
        <v>0</v>
      </c>
    </row>
    <row r="2594" spans="1:8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607</v>
      </c>
      <c r="F2594" s="133"/>
      <c r="G2594" s="133"/>
      <c r="H2594" s="133">
        <f>IF('Раздел 2.1.2.2'!AK44&gt;='Раздел 2.1.2.2'!AK52,0,1)</f>
        <v>0</v>
      </c>
    </row>
    <row r="2595" spans="1:8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608</v>
      </c>
      <c r="F2595" s="133"/>
      <c r="G2595" s="133"/>
      <c r="H2595" s="133">
        <f>IF('Раздел 2.1.2.2'!AL44&gt;='Раздел 2.1.2.2'!AL52,0,1)</f>
        <v>0</v>
      </c>
    </row>
    <row r="2596" spans="1:8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609</v>
      </c>
      <c r="F2596" s="133"/>
      <c r="G2596" s="133"/>
      <c r="H2596" s="133">
        <f>IF('Раздел 2.1.2.2'!AM44&gt;='Раздел 2.1.2.2'!AM52,0,1)</f>
        <v>0</v>
      </c>
    </row>
    <row r="2597" spans="1:8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610</v>
      </c>
      <c r="F2597" s="133"/>
      <c r="G2597" s="133"/>
      <c r="H2597" s="133">
        <f>IF('Раздел 2.1.2.2'!AN44&gt;='Раздел 2.1.2.2'!AN52,0,1)</f>
        <v>0</v>
      </c>
    </row>
    <row r="2598" spans="1:8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611</v>
      </c>
      <c r="F2598" s="133"/>
      <c r="G2598" s="133"/>
      <c r="H2598" s="133">
        <f>IF('Раздел 2.1.2.2'!AO44&gt;='Раздел 2.1.2.2'!AO52,0,1)</f>
        <v>0</v>
      </c>
    </row>
    <row r="2599" spans="1:8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612</v>
      </c>
      <c r="F2599" s="133"/>
      <c r="G2599" s="133"/>
      <c r="H2599" s="133">
        <f>IF('Раздел 2.1.2.2'!AP44&gt;='Раздел 2.1.2.2'!AP52,0,1)</f>
        <v>0</v>
      </c>
    </row>
    <row r="2600" spans="1:8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613</v>
      </c>
      <c r="F2600" s="133"/>
      <c r="G2600" s="133"/>
      <c r="H2600" s="133">
        <f>IF('Раздел 2.1.2.2'!AQ44&gt;='Раздел 2.1.2.2'!AQ52,0,1)</f>
        <v>0</v>
      </c>
    </row>
    <row r="2601" spans="1:8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614</v>
      </c>
      <c r="F2601" s="133"/>
      <c r="G2601" s="133"/>
      <c r="H2601" s="133">
        <f>IF('Раздел 2.1.2.2'!AR44&gt;='Раздел 2.1.2.2'!AR52,0,1)</f>
        <v>0</v>
      </c>
    </row>
    <row r="2602" spans="1:8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615</v>
      </c>
      <c r="F2602" s="133"/>
      <c r="G2602" s="133"/>
      <c r="H2602" s="133">
        <f>IF('Раздел 2.1.2.2'!AS44&gt;='Раздел 2.1.2.2'!AS52,0,1)</f>
        <v>0</v>
      </c>
    </row>
    <row r="2603" spans="1:8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616</v>
      </c>
      <c r="F2603" s="133"/>
      <c r="G2603" s="133"/>
      <c r="H2603" s="133">
        <f>IF('Раздел 2.1.2.2'!AT44&gt;='Раздел 2.1.2.2'!AT52,0,1)</f>
        <v>0</v>
      </c>
    </row>
    <row r="2604" spans="1:8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617</v>
      </c>
      <c r="F2604" s="133"/>
      <c r="G2604" s="133"/>
      <c r="H2604" s="133">
        <f>IF('Раздел 2.1.2.2'!AU44&gt;='Раздел 2.1.2.2'!AU52,0,1)</f>
        <v>0</v>
      </c>
    </row>
    <row r="2605" spans="1:8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618</v>
      </c>
      <c r="F2605" s="133"/>
      <c r="G2605" s="133"/>
      <c r="H2605" s="133">
        <f>IF('Раздел 2.1.2.2'!AV44&gt;='Раздел 2.1.2.2'!AV52,0,1)</f>
        <v>0</v>
      </c>
    </row>
    <row r="2606" spans="1:8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619</v>
      </c>
      <c r="F2606" s="133"/>
      <c r="G2606" s="133"/>
      <c r="H2606" s="133">
        <f>IF('Раздел 2.1.2.2'!AW44&gt;='Раздел 2.1.2.2'!AW52,0,1)</f>
        <v>0</v>
      </c>
    </row>
    <row r="2607" spans="1:8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620</v>
      </c>
      <c r="F2607" s="133"/>
      <c r="G2607" s="133"/>
      <c r="H2607" s="133">
        <f>IF('Раздел 2.1.2.2'!AX44&gt;='Раздел 2.1.2.2'!AX52,0,1)</f>
        <v>0</v>
      </c>
    </row>
    <row r="2608" spans="1:8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621</v>
      </c>
      <c r="F2608" s="133"/>
      <c r="G2608" s="133"/>
      <c r="H2608" s="133">
        <f>IF('Раздел 2.1.2.2'!AY44&gt;='Раздел 2.1.2.2'!AY52,0,1)</f>
        <v>0</v>
      </c>
    </row>
    <row r="2609" spans="1:8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622</v>
      </c>
      <c r="F2609" s="133"/>
      <c r="G2609" s="133"/>
      <c r="H2609" s="133">
        <f>IF('Раздел 2.1.2.2'!AZ44&gt;='Раздел 2.1.2.2'!AZ52,0,1)</f>
        <v>0</v>
      </c>
    </row>
    <row r="2610" spans="1:8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623</v>
      </c>
      <c r="F2610" s="133"/>
      <c r="G2610" s="133"/>
      <c r="H2610" s="133">
        <f>IF('Раздел 2.1.2.2'!BA44&gt;='Раздел 2.1.2.2'!BA52,0,1)</f>
        <v>0</v>
      </c>
    </row>
    <row r="2611" spans="1:8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624</v>
      </c>
      <c r="F2611" s="133"/>
      <c r="G2611" s="133"/>
      <c r="H2611" s="133">
        <f>IF('Раздел 2.1.2.2'!BB44&gt;='Раздел 2.1.2.2'!BB52,0,1)</f>
        <v>0</v>
      </c>
    </row>
    <row r="2612" spans="1:8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625</v>
      </c>
      <c r="F2612" s="133"/>
      <c r="G2612" s="133"/>
      <c r="H2612" s="133">
        <f>IF('Раздел 2.1.2.2'!BC44&gt;='Раздел 2.1.2.2'!BC52,0,1)</f>
        <v>0</v>
      </c>
    </row>
    <row r="2613" spans="1:8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626</v>
      </c>
      <c r="F2613" s="133"/>
      <c r="G2613" s="133"/>
      <c r="H2613" s="133">
        <f>IF('Раздел 2.1.2.2'!BD44&gt;='Раздел 2.1.2.2'!BD52,0,1)</f>
        <v>0</v>
      </c>
    </row>
    <row r="2614" spans="1:8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627</v>
      </c>
      <c r="F2614" s="133"/>
      <c r="G2614" s="133"/>
      <c r="H2614" s="133">
        <f>IF('Раздел 2.1.2.2'!BE44&gt;='Раздел 2.1.2.2'!BE52,0,1)</f>
        <v>0</v>
      </c>
    </row>
    <row r="2615" spans="1:8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628</v>
      </c>
      <c r="F2615" s="133"/>
      <c r="G2615" s="133"/>
      <c r="H2615" s="133">
        <f>IF('Раздел 2.1.2.2'!BF44&gt;='Раздел 2.1.2.2'!BF52,0,1)</f>
        <v>0</v>
      </c>
    </row>
    <row r="2616" spans="1:8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2156</v>
      </c>
      <c r="F2616" s="133"/>
      <c r="G2616" s="133"/>
      <c r="H2616" s="133">
        <f>IF('Раздел 2.1.2.2'!BG44&gt;='Раздел 2.1.2.2'!BG52,0,1)</f>
        <v>0</v>
      </c>
    </row>
    <row r="2617" spans="1:8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2157</v>
      </c>
      <c r="F2617" s="134"/>
      <c r="G2617" s="134"/>
      <c r="H2617" s="13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4100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2158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2159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2160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2161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2162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2163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2923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2924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2925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2926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2927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2928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2929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2930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2931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2932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2933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2934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2935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2936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2937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2938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2939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2940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2941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2942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2943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2944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2945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2946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2947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2948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2949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2950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2951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2952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2953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2954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2955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2956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2957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2958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2959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2960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527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528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529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530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531</v>
      </c>
      <c r="F2667" s="119"/>
      <c r="G2667" s="119"/>
      <c r="H2667" s="11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4303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2961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2962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2963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2964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3759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3760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3761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2965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2966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2967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2968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2969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2970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2971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2972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2973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2974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2975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2976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2977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2978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2979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2202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2203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2204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1454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1455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1456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1457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1458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1459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1460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1461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1462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1463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1464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1465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1466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1467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1468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1469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2217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2218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2219</v>
      </c>
      <c r="F2712" s="119"/>
      <c r="G2712" s="119"/>
      <c r="H2712" s="11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4304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2220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1472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1473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1474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1475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1476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1477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1478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1479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1480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1481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1482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2223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2224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2225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2226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2227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2228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2229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2230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2231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2232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2233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2234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2235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2236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2237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2238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2239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2240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2241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2242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2243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2244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2245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2246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2247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2248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2249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2250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3031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3032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3033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3034</v>
      </c>
      <c r="F2757" s="119"/>
      <c r="G2757" s="119"/>
      <c r="H2757" s="11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5527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5528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5529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5530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5531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5532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6323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6324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6325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6326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6327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6328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6329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5536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5537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5538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6337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6338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6339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6340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6341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6342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6343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5620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5621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6424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6425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5804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5805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5806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5807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5808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5809</v>
      </c>
      <c r="F2790" s="119"/>
      <c r="G2790" s="119"/>
      <c r="H2790" s="11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5026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5027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5028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5029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4203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4204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4205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4206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4207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4208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4209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4210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4211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4212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4213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4214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4215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4216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4217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4218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5834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4220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4221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5046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5047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5048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5049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5050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5051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5052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5053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5054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5055</v>
      </c>
      <c r="F2823" s="119"/>
      <c r="G2823" s="119"/>
      <c r="H2823" s="119">
        <f>IF('Раздел 2.1.2.2'!BI53&gt;=SUM('Раздел 2.1.2.2'!BJ53:BK53),0,1)</f>
        <v>0</v>
      </c>
    </row>
    <row r="2824" spans="1:8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9373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2262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2263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2264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2265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2266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2267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2268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2269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2270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2271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2272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2273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1534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1535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1536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1537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1538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1539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1540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1541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1542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1543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1544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1547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1548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1549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1550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1551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1552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1553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1554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1555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1556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2312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2313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2314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2315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2316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2317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2318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2319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2320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10493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2321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1572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828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1028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39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563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564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565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566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567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568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569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570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571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856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1611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1612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1613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870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871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872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137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2374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2375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2376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2377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1628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1629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1630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1631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1632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1633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1634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1635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1636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1637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9685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9686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9687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9688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9689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9690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9691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9692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9693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9694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9695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9696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9697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9698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9699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9700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9701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8832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8833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8834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8835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8836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8837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8838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8825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8826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8827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8828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8829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8830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8831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7997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7998</v>
      </c>
      <c r="F2947" s="119"/>
      <c r="G2947" s="119"/>
      <c r="H2947" s="11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7999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1638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1639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1640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1641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1642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1643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1644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1645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1646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1647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1648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1649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1654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1655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1656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1657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1658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1659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1660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1661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1662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1663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1664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1665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1666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1667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1668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1669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1670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1671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1672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1673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1674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1675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1676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1677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1678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1679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1680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914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915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916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917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389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1431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1432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1433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675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676</v>
      </c>
      <c r="F2997" s="119"/>
      <c r="G2997" s="119"/>
      <c r="H2997" s="11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8011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390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391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392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393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394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395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396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397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398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399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400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401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402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403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172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173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174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175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928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929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930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931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932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1698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1699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1700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1701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1702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1703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1704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944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945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946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947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948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949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950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951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952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953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954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955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956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957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1037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1038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1039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1040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1041</v>
      </c>
      <c r="F3047" s="119"/>
      <c r="G3047" s="119"/>
      <c r="H3047" s="11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12726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958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959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960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961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962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963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964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965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966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967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968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241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242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243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244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245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246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247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248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249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250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251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252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253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254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255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256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257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258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259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260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261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262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263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264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265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983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1743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1744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1745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1746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1747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1748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1749</v>
      </c>
      <c r="F3092" s="119"/>
      <c r="G3092" s="119"/>
      <c r="H3092" s="11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9820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1750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1751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2503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2504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2505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2506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2507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2508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2509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2510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2511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2512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2513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2514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2515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2516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2517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2518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2519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2520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2521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2522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2523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2524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2525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2526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2527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2528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2529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2530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2531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2532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2533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2534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2535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2536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2537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2538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2539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2540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2541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2542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2545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2546</v>
      </c>
      <c r="F3137" s="119"/>
      <c r="G3137" s="119"/>
      <c r="H3137" s="11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12728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2547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2548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2549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2550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2551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2552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2553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2554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2555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2556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2557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2558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2559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2560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2561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2562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2563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2564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2565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2566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2567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2568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2569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1809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1810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1811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1049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1050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1051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1052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1053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1054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1055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1056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1057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1058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1059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1060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1061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1062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1063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1064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1065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1066</v>
      </c>
      <c r="F3182" s="119"/>
      <c r="G3182" s="119"/>
      <c r="H3182" s="11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12002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1067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1068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1069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1070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1071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1833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1834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1835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1072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1073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1074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1075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1076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1077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1078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1079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1080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1081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1082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1083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1084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1085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1086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1845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1846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1847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1848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1849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1850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1851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1852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1853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1854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1855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1856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1857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1858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1859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1860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1861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1862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1863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1864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1865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532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533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534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535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536</v>
      </c>
      <c r="F3232" s="119"/>
      <c r="G3232" s="119"/>
      <c r="H3232" s="11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12729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1866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1867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1868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1869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1870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1871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1872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2634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2635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2636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2637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2638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2639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2640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2641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2642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1889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1890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1891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1892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1893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1894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1895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1896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1897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1898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1899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1900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1901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1902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1903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1904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1905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1140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1141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1142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1143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1144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1145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1146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1147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1148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1149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1150</v>
      </c>
      <c r="F3277" s="119"/>
      <c r="G3277" s="119"/>
      <c r="H3277" s="11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10113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1151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1152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1153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1154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1155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1156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1157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1158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1159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1160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1161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1162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1163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1164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1165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1166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1167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1168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1169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1170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1171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1172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1173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1174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1175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1176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1179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1180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1945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1946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1947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1948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1949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1950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1951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1952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1953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1954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1955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1956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1957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1958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1193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1194</v>
      </c>
      <c r="F3322" s="119"/>
      <c r="G3322" s="119"/>
      <c r="H3322" s="11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11282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1186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1187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1188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1189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1190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1191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666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667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668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669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670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671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672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673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674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450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451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452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206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207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208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209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1231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1232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1233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1234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1235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1236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1237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1238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1239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1240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1241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503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0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2005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2006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2007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2008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2009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2010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1253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1254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1255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537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538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539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1285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1286</v>
      </c>
      <c r="F3372" s="119"/>
      <c r="G3372" s="119"/>
      <c r="H3372" s="11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7577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7578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7579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7580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7581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7582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7583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7584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7585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7586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7587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6776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6777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6778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6779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6780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6781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6782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6783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6784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6785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6786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8429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8430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7588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7589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7590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7591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8455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8456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8457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8458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8459</v>
      </c>
      <c r="F3405" s="119"/>
      <c r="G3405" s="119"/>
      <c r="H3405" s="11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8460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8461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8462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8463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8464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8465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8466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8467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8468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8469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8470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8471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8472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8473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8474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9319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10408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10409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10410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10411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10412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10413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10414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10415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9322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9323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9324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11286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11287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11288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11289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11290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11291</v>
      </c>
      <c r="F3438" s="119"/>
      <c r="G3438" s="119"/>
      <c r="H3438" s="11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11292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11293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11294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11295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9335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9336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9337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9338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9339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9340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9341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9342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9343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9344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9345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9346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9347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9348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9349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9350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9351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9352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9353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9354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9355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9356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9357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9358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9359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9360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9361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9362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9367</v>
      </c>
      <c r="F3471" s="119"/>
      <c r="G3471" s="119"/>
      <c r="H3471" s="11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9368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9369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9370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8528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8529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8530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8531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8532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8533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7696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7697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6870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6871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6872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6873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11307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11308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11309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11310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11311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9104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9603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9604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9605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8765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8766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8767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8768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8769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9641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9642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9643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9644</v>
      </c>
      <c r="F3504" s="119"/>
      <c r="G3504" s="119"/>
      <c r="H3504" s="11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9645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9646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9647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9648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9649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9650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9651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9652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9653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9654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9655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9656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9657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9658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9659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9660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9661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9662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9663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8030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8035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8036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8037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8896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8897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8898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8899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8900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8901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9815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9816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9817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9818</v>
      </c>
      <c r="F3537" s="119"/>
      <c r="G3537" s="119"/>
      <c r="H3537" s="119">
        <f>IF('Раздел 2.1.2.3'!BI53&gt;='Раздел 2.1.2.3'!BK53,0,1)</f>
        <v>0</v>
      </c>
    </row>
    <row r="3538" spans="1:8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11282</v>
      </c>
      <c r="F3538" s="133"/>
      <c r="G3538" s="133"/>
      <c r="H3538" s="135">
        <f>IF('Раздел 2.1.2.3'!P44&gt;='Раздел 2.1.2.3'!P52,0,1)</f>
        <v>0</v>
      </c>
    </row>
    <row r="3539" spans="1:8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1186</v>
      </c>
      <c r="F3539" s="133"/>
      <c r="G3539" s="133"/>
      <c r="H3539" s="133">
        <f>IF('Раздел 2.1.2.3'!Q44&gt;='Раздел 2.1.2.3'!Q52,0,1)</f>
        <v>0</v>
      </c>
    </row>
    <row r="3540" spans="1:8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1187</v>
      </c>
      <c r="F3540" s="133"/>
      <c r="G3540" s="133"/>
      <c r="H3540" s="133">
        <f>IF('Раздел 2.1.2.3'!R44&gt;='Раздел 2.1.2.3'!R52,0,1)</f>
        <v>0</v>
      </c>
    </row>
    <row r="3541" spans="1:8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1188</v>
      </c>
      <c r="F3541" s="133"/>
      <c r="G3541" s="133"/>
      <c r="H3541" s="133">
        <f>IF('Раздел 2.1.2.3'!S44&gt;='Раздел 2.1.2.3'!S52,0,1)</f>
        <v>0</v>
      </c>
    </row>
    <row r="3542" spans="1:8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1189</v>
      </c>
      <c r="F3542" s="133"/>
      <c r="G3542" s="133"/>
      <c r="H3542" s="133">
        <f>IF('Раздел 2.1.2.3'!T44&gt;='Раздел 2.1.2.3'!T52,0,1)</f>
        <v>0</v>
      </c>
    </row>
    <row r="3543" spans="1:8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1190</v>
      </c>
      <c r="F3543" s="133"/>
      <c r="G3543" s="133"/>
      <c r="H3543" s="133">
        <f>IF('Раздел 2.1.2.3'!U44&gt;='Раздел 2.1.2.3'!U52,0,1)</f>
        <v>0</v>
      </c>
    </row>
    <row r="3544" spans="1:8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1191</v>
      </c>
      <c r="F3544" s="133"/>
      <c r="G3544" s="133"/>
      <c r="H3544" s="133">
        <f>IF('Раздел 2.1.2.3'!V44&gt;='Раздел 2.1.2.3'!V52,0,1)</f>
        <v>0</v>
      </c>
    </row>
    <row r="3545" spans="1:8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666</v>
      </c>
      <c r="F3545" s="133"/>
      <c r="G3545" s="133"/>
      <c r="H3545" s="133">
        <f>IF('Раздел 2.1.2.3'!W44&gt;='Раздел 2.1.2.3'!W52,0,1)</f>
        <v>0</v>
      </c>
    </row>
    <row r="3546" spans="1:8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667</v>
      </c>
      <c r="F3546" s="133"/>
      <c r="G3546" s="133"/>
      <c r="H3546" s="133">
        <f>IF('Раздел 2.1.2.3'!X44&gt;='Раздел 2.1.2.3'!X52,0,1)</f>
        <v>0</v>
      </c>
    </row>
    <row r="3547" spans="1:8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668</v>
      </c>
      <c r="F3547" s="133"/>
      <c r="G3547" s="133"/>
      <c r="H3547" s="133">
        <f>IF('Раздел 2.1.2.3'!Y44&gt;='Раздел 2.1.2.3'!Y52,0,1)</f>
        <v>0</v>
      </c>
    </row>
    <row r="3548" spans="1:8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669</v>
      </c>
      <c r="F3548" s="133"/>
      <c r="G3548" s="133"/>
      <c r="H3548" s="133">
        <f>IF('Раздел 2.1.2.3'!Z44&gt;='Раздел 2.1.2.3'!Z52,0,1)</f>
        <v>0</v>
      </c>
    </row>
    <row r="3549" spans="1:8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670</v>
      </c>
      <c r="F3549" s="133"/>
      <c r="G3549" s="133"/>
      <c r="H3549" s="133">
        <f>IF('Раздел 2.1.2.3'!AA44&gt;='Раздел 2.1.2.3'!AA52,0,1)</f>
        <v>0</v>
      </c>
    </row>
    <row r="3550" spans="1:8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671</v>
      </c>
      <c r="F3550" s="133"/>
      <c r="G3550" s="133"/>
      <c r="H3550" s="133">
        <f>IF('Раздел 2.1.2.3'!AB44&gt;='Раздел 2.1.2.3'!AB52,0,1)</f>
        <v>0</v>
      </c>
    </row>
    <row r="3551" spans="1:8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672</v>
      </c>
      <c r="F3551" s="133"/>
      <c r="G3551" s="133"/>
      <c r="H3551" s="133">
        <f>IF('Раздел 2.1.2.3'!AC44&gt;='Раздел 2.1.2.3'!AC52,0,1)</f>
        <v>0</v>
      </c>
    </row>
    <row r="3552" spans="1:8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673</v>
      </c>
      <c r="F3552" s="133"/>
      <c r="G3552" s="133"/>
      <c r="H3552" s="133">
        <f>IF('Раздел 2.1.2.3'!AD44&gt;='Раздел 2.1.2.3'!AD52,0,1)</f>
        <v>0</v>
      </c>
    </row>
    <row r="3553" spans="1:8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674</v>
      </c>
      <c r="F3553" s="133"/>
      <c r="G3553" s="133"/>
      <c r="H3553" s="133">
        <f>IF('Раздел 2.1.2.3'!AE44&gt;='Раздел 2.1.2.3'!AE52,0,1)</f>
        <v>0</v>
      </c>
    </row>
    <row r="3554" spans="1:8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450</v>
      </c>
      <c r="F3554" s="133"/>
      <c r="G3554" s="133"/>
      <c r="H3554" s="133">
        <f>IF('Раздел 2.1.2.3'!AF44&gt;='Раздел 2.1.2.3'!AF52,0,1)</f>
        <v>0</v>
      </c>
    </row>
    <row r="3555" spans="1:8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451</v>
      </c>
      <c r="F3555" s="133"/>
      <c r="G3555" s="133"/>
      <c r="H3555" s="133">
        <f>IF('Раздел 2.1.2.3'!AG44&gt;='Раздел 2.1.2.3'!AG52,0,1)</f>
        <v>0</v>
      </c>
    </row>
    <row r="3556" spans="1:8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452</v>
      </c>
      <c r="F3556" s="133"/>
      <c r="G3556" s="133"/>
      <c r="H3556" s="133">
        <f>IF('Раздел 2.1.2.3'!AH44&gt;='Раздел 2.1.2.3'!AH52,0,1)</f>
        <v>0</v>
      </c>
    </row>
    <row r="3557" spans="1:8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206</v>
      </c>
      <c r="F3557" s="133"/>
      <c r="G3557" s="133"/>
      <c r="H3557" s="133">
        <f>IF('Раздел 2.1.2.3'!AI44&gt;='Раздел 2.1.2.3'!AI52,0,1)</f>
        <v>0</v>
      </c>
    </row>
    <row r="3558" spans="1:8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207</v>
      </c>
      <c r="F3558" s="133"/>
      <c r="G3558" s="133"/>
      <c r="H3558" s="133">
        <f>IF('Раздел 2.1.2.3'!AJ44&gt;='Раздел 2.1.2.3'!AJ52,0,1)</f>
        <v>0</v>
      </c>
    </row>
    <row r="3559" spans="1:8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208</v>
      </c>
      <c r="F3559" s="133"/>
      <c r="G3559" s="133"/>
      <c r="H3559" s="133">
        <f>IF('Раздел 2.1.2.3'!AK44&gt;='Раздел 2.1.2.3'!AK52,0,1)</f>
        <v>0</v>
      </c>
    </row>
    <row r="3560" spans="1:8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209</v>
      </c>
      <c r="F3560" s="133"/>
      <c r="G3560" s="133"/>
      <c r="H3560" s="133">
        <f>IF('Раздел 2.1.2.3'!AL44&gt;='Раздел 2.1.2.3'!AL52,0,1)</f>
        <v>0</v>
      </c>
    </row>
    <row r="3561" spans="1:8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1231</v>
      </c>
      <c r="F3561" s="133"/>
      <c r="G3561" s="133"/>
      <c r="H3561" s="133">
        <f>IF('Раздел 2.1.2.3'!AM44&gt;='Раздел 2.1.2.3'!AM52,0,1)</f>
        <v>0</v>
      </c>
    </row>
    <row r="3562" spans="1:8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1232</v>
      </c>
      <c r="F3562" s="133"/>
      <c r="G3562" s="133"/>
      <c r="H3562" s="133">
        <f>IF('Раздел 2.1.2.3'!AN44&gt;='Раздел 2.1.2.3'!AN52,0,1)</f>
        <v>0</v>
      </c>
    </row>
    <row r="3563" spans="1:8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1233</v>
      </c>
      <c r="F3563" s="133"/>
      <c r="G3563" s="133"/>
      <c r="H3563" s="133">
        <f>IF('Раздел 2.1.2.3'!AO44&gt;='Раздел 2.1.2.3'!AO52,0,1)</f>
        <v>0</v>
      </c>
    </row>
    <row r="3564" spans="1:8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1234</v>
      </c>
      <c r="F3564" s="133"/>
      <c r="G3564" s="133"/>
      <c r="H3564" s="133">
        <f>IF('Раздел 2.1.2.3'!AP44&gt;='Раздел 2.1.2.3'!AP52,0,1)</f>
        <v>0</v>
      </c>
    </row>
    <row r="3565" spans="1:8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1235</v>
      </c>
      <c r="F3565" s="133"/>
      <c r="G3565" s="133"/>
      <c r="H3565" s="133">
        <f>IF('Раздел 2.1.2.3'!AQ44&gt;='Раздел 2.1.2.3'!AQ52,0,1)</f>
        <v>0</v>
      </c>
    </row>
    <row r="3566" spans="1:8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1236</v>
      </c>
      <c r="F3566" s="133"/>
      <c r="G3566" s="133"/>
      <c r="H3566" s="133">
        <f>IF('Раздел 2.1.2.3'!AR44&gt;='Раздел 2.1.2.3'!AR52,0,1)</f>
        <v>0</v>
      </c>
    </row>
    <row r="3567" spans="1:8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1237</v>
      </c>
      <c r="F3567" s="133"/>
      <c r="G3567" s="133"/>
      <c r="H3567" s="133">
        <f>IF('Раздел 2.1.2.3'!AS44&gt;='Раздел 2.1.2.3'!AS52,0,1)</f>
        <v>0</v>
      </c>
    </row>
    <row r="3568" spans="1:8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1238</v>
      </c>
      <c r="F3568" s="133"/>
      <c r="G3568" s="133"/>
      <c r="H3568" s="133">
        <f>IF('Раздел 2.1.2.3'!AT44&gt;='Раздел 2.1.2.3'!AT52,0,1)</f>
        <v>0</v>
      </c>
    </row>
    <row r="3569" spans="1:8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1239</v>
      </c>
      <c r="F3569" s="133"/>
      <c r="G3569" s="133"/>
      <c r="H3569" s="133">
        <f>IF('Раздел 2.1.2.3'!AU44&gt;='Раздел 2.1.2.3'!AU52,0,1)</f>
        <v>0</v>
      </c>
    </row>
    <row r="3570" spans="1:8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1240</v>
      </c>
      <c r="F3570" s="133"/>
      <c r="G3570" s="133"/>
      <c r="H3570" s="133">
        <f>IF('Раздел 2.1.2.3'!AV44&gt;='Раздел 2.1.2.3'!AV52,0,1)</f>
        <v>0</v>
      </c>
    </row>
    <row r="3571" spans="1:8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1241</v>
      </c>
      <c r="F3571" s="133"/>
      <c r="G3571" s="133"/>
      <c r="H3571" s="133">
        <f>IF('Раздел 2.1.2.3'!AW44&gt;='Раздел 2.1.2.3'!AW52,0,1)</f>
        <v>0</v>
      </c>
    </row>
    <row r="3572" spans="1:8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503</v>
      </c>
      <c r="F3572" s="133"/>
      <c r="G3572" s="133"/>
      <c r="H3572" s="133">
        <f>IF('Раздел 2.1.2.3'!AX44&gt;='Раздел 2.1.2.3'!AX52,0,1)</f>
        <v>0</v>
      </c>
    </row>
    <row r="3573" spans="1:8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0</v>
      </c>
      <c r="F3573" s="133"/>
      <c r="G3573" s="133"/>
      <c r="H3573" s="133">
        <f>IF('Раздел 2.1.2.3'!AY44&gt;='Раздел 2.1.2.3'!AY52,0,1)</f>
        <v>0</v>
      </c>
    </row>
    <row r="3574" spans="1:8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2005</v>
      </c>
      <c r="F3574" s="133"/>
      <c r="G3574" s="133"/>
      <c r="H3574" s="133">
        <f>IF('Раздел 2.1.2.3'!AZ44&gt;='Раздел 2.1.2.3'!AZ52,0,1)</f>
        <v>0</v>
      </c>
    </row>
    <row r="3575" spans="1:8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2006</v>
      </c>
      <c r="F3575" s="133"/>
      <c r="G3575" s="133"/>
      <c r="H3575" s="133">
        <f>IF('Раздел 2.1.2.3'!BA44&gt;='Раздел 2.1.2.3'!BA52,0,1)</f>
        <v>0</v>
      </c>
    </row>
    <row r="3576" spans="1:8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2007</v>
      </c>
      <c r="F3576" s="133"/>
      <c r="G3576" s="133"/>
      <c r="H3576" s="133">
        <f>IF('Раздел 2.1.2.3'!BB44&gt;='Раздел 2.1.2.3'!BB52,0,1)</f>
        <v>0</v>
      </c>
    </row>
    <row r="3577" spans="1:8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2008</v>
      </c>
      <c r="F3577" s="133"/>
      <c r="G3577" s="133"/>
      <c r="H3577" s="133">
        <f>IF('Раздел 2.1.2.3'!BC44&gt;='Раздел 2.1.2.3'!BC52,0,1)</f>
        <v>0</v>
      </c>
    </row>
    <row r="3578" spans="1:8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2009</v>
      </c>
      <c r="F3578" s="133"/>
      <c r="G3578" s="133"/>
      <c r="H3578" s="133">
        <f>IF('Раздел 2.1.2.3'!BD44&gt;='Раздел 2.1.2.3'!BD52,0,1)</f>
        <v>0</v>
      </c>
    </row>
    <row r="3579" spans="1:8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2010</v>
      </c>
      <c r="F3579" s="133"/>
      <c r="G3579" s="133"/>
      <c r="H3579" s="133">
        <f>IF('Раздел 2.1.2.3'!BE44&gt;='Раздел 2.1.2.3'!BE52,0,1)</f>
        <v>0</v>
      </c>
    </row>
    <row r="3580" spans="1:8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1253</v>
      </c>
      <c r="F3580" s="133"/>
      <c r="G3580" s="133"/>
      <c r="H3580" s="133">
        <f>IF('Раздел 2.1.2.3'!BF44&gt;='Раздел 2.1.2.3'!BF52,0,1)</f>
        <v>0</v>
      </c>
    </row>
    <row r="3581" spans="1:8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1254</v>
      </c>
      <c r="F3581" s="133"/>
      <c r="G3581" s="133"/>
      <c r="H3581" s="133">
        <f>IF('Раздел 2.1.2.3'!BG44&gt;='Раздел 2.1.2.3'!BG52,0,1)</f>
        <v>0</v>
      </c>
    </row>
    <row r="3582" spans="1:8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1255</v>
      </c>
      <c r="F3582" s="134"/>
      <c r="G3582" s="134"/>
      <c r="H3582" s="13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5056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1256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1257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1258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1259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1260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1261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1262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1263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1264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1265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1266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1267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1268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1269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1270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1271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1272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1273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1274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1275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1276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1277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1278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1279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1280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1281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1282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1283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1284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2046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1288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1289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1290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1291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1292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1293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1294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1295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1296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1297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1298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1299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1300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1301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1287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20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21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22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23</v>
      </c>
      <c r="F3632" s="119"/>
      <c r="G3632" s="119"/>
      <c r="H3632" s="11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4915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1302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1303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1304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1305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1306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1307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1308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1309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542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543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544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545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287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288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289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290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291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292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293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294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295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296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297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298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299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300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301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302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303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304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305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306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307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308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1335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1336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1337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1338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1339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1340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1341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585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586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587</v>
      </c>
      <c r="F3677" s="119"/>
      <c r="G3677" s="119"/>
      <c r="H3677" s="11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4098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588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589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590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591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592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593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594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595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596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597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598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599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600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601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602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603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604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322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323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324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325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326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327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328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329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330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331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332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333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334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335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336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337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338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629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630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631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632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633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634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1394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1395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1396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1397</v>
      </c>
      <c r="F3722" s="119"/>
      <c r="G3722" s="119"/>
      <c r="H3722" s="11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3145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3146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3962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3963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3964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3965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3966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3967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3968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3969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3970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3971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4802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3978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3979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3980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3981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3982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3983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4811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4812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4813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4814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4815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4816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4817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4818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4819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4820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4821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4822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4823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4824</v>
      </c>
      <c r="F3755" s="119"/>
      <c r="G3755" s="119"/>
      <c r="H3755" s="11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4825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4826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4827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4828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4829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4830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4831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4832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4833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5622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5623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5624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5625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4835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4836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4837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4838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4839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4840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4841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4842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4843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4844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4845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5635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5636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4848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4849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4850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4851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4852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4853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4854</v>
      </c>
      <c r="F3788" s="119"/>
      <c r="G3788" s="119"/>
      <c r="H3788" s="119">
        <f>IF('Раздел 2.1.2.3'!BI53&gt;=SUM('Раздел 2.1.2.3'!BJ53:BK53),0,1)</f>
        <v>0</v>
      </c>
    </row>
    <row r="3789" spans="1:8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8905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8906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8907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8908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8909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8910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8911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8926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8927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8928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8929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8930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8931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8932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8933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8912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8913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8914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8915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8916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8917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8918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8934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8935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8936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8937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8938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8939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8940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8115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8919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8920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8921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8922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8923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8924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8925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8116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8117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8118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8119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8120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8102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8103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8104</v>
      </c>
      <c r="F3834" s="119"/>
      <c r="G3834" s="119"/>
      <c r="H3834" s="11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8105</v>
      </c>
      <c r="F3835" s="125"/>
      <c r="G3835" s="125"/>
      <c r="H3835" s="12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8106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8107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8108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8109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8000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8001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8002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8003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8004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8005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8006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8007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8008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8009</v>
      </c>
      <c r="F3849" s="119"/>
      <c r="G3849" s="119"/>
      <c r="H3849" s="11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8010</v>
      </c>
      <c r="F3850" s="125"/>
      <c r="G3850" s="12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7268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7269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7270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7271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7272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7273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6483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6484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6485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7276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7277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7278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7279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7280</v>
      </c>
      <c r="F3864" s="119"/>
      <c r="G3864" s="119"/>
      <c r="H3864" s="11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7281</v>
      </c>
      <c r="F3865" s="125"/>
      <c r="G3865" s="125"/>
      <c r="H3865" s="12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8133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8134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8135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8136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8137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8138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8139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8140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8141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8142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8143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8144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8145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8146</v>
      </c>
      <c r="F3879" s="119"/>
      <c r="G3879" s="119"/>
      <c r="H3879" s="11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8147</v>
      </c>
      <c r="F3880" s="125"/>
      <c r="G3880" s="125"/>
      <c r="H3880" s="12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8148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8149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8150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8151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8152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8153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8154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8155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8156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8157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8158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8159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8160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8012</v>
      </c>
      <c r="F3894" s="119"/>
      <c r="G3894" s="119"/>
      <c r="H3894" s="11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8013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8014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7166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11914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11915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11916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11917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11918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11919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11920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11921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11922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11923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10607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10608</v>
      </c>
      <c r="F3909" s="119"/>
      <c r="G3909" s="119"/>
      <c r="H3909" s="11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8944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8945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8946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8947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8123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8124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8121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8122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7274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7275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8125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8126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8127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8128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8129</v>
      </c>
      <c r="F3924" s="119"/>
      <c r="G3924" s="119"/>
      <c r="H3924" s="11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8130</v>
      </c>
      <c r="F3925" s="125"/>
      <c r="G3925" s="125"/>
      <c r="H3925" s="12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8131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8132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8960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8961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8962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8963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8964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8965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8966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12003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12004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12005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13455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13456</v>
      </c>
      <c r="F3939" s="119"/>
      <c r="G3939" s="119"/>
      <c r="H3939" s="11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11992</v>
      </c>
      <c r="F3940" s="125"/>
      <c r="G3940" s="125"/>
      <c r="H3940" s="12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11993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11994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11995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11996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11997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11998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11999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12000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12001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9866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9867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8941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8942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8943</v>
      </c>
      <c r="F3954" s="119"/>
      <c r="G3954" s="119"/>
      <c r="H3954" s="11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10609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10610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10611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10612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10613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10614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10615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11976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11977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11978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11979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11980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11981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11982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11983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11984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11985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11986</v>
      </c>
      <c r="F3972" s="119"/>
      <c r="G3972" s="119"/>
      <c r="H3972" s="119">
        <f>IF('Раздел 2.1.3.1'!P38=SUM('Раздел 2.1.3.1'!Q38:AD38),0,1)</f>
        <v>0</v>
      </c>
    </row>
    <row r="3973" spans="1:8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4855</v>
      </c>
      <c r="F3973" s="132"/>
      <c r="G3973" s="132"/>
      <c r="H3973" s="133">
        <f>IF('Раздел 2.1.3.1'!P31&gt;='Раздел 2.1.3.1'!P39,0,1)</f>
        <v>0</v>
      </c>
    </row>
    <row r="3974" spans="1:8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4856</v>
      </c>
      <c r="F3974" s="132"/>
      <c r="G3974" s="132"/>
      <c r="H3974" s="133">
        <f>IF('Раздел 2.1.3.1'!Q31&gt;='Раздел 2.1.3.1'!Q39,0,1)</f>
        <v>0</v>
      </c>
    </row>
    <row r="3975" spans="1:8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4857</v>
      </c>
      <c r="F3975" s="132"/>
      <c r="G3975" s="132"/>
      <c r="H3975" s="133">
        <f>IF('Раздел 2.1.3.1'!R31&gt;='Раздел 2.1.3.1'!R39,0,1)</f>
        <v>0</v>
      </c>
    </row>
    <row r="3976" spans="1:8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4858</v>
      </c>
      <c r="F3976" s="132"/>
      <c r="G3976" s="132"/>
      <c r="H3976" s="133">
        <f>IF('Раздел 2.1.3.1'!S31&gt;='Раздел 2.1.3.1'!S39,0,1)</f>
        <v>0</v>
      </c>
    </row>
    <row r="3977" spans="1:8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4859</v>
      </c>
      <c r="F3977" s="132"/>
      <c r="G3977" s="132"/>
      <c r="H3977" s="133">
        <f>IF('Раздел 2.1.3.1'!T31&gt;='Раздел 2.1.3.1'!T39,0,1)</f>
        <v>0</v>
      </c>
    </row>
    <row r="3978" spans="1:8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4860</v>
      </c>
      <c r="F3978" s="132"/>
      <c r="G3978" s="132"/>
      <c r="H3978" s="133">
        <f>IF('Раздел 2.1.3.1'!U31&gt;='Раздел 2.1.3.1'!U39,0,1)</f>
        <v>0</v>
      </c>
    </row>
    <row r="3979" spans="1:8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4861</v>
      </c>
      <c r="F3979" s="132"/>
      <c r="G3979" s="132"/>
      <c r="H3979" s="133">
        <f>IF('Раздел 2.1.3.1'!V31&gt;='Раздел 2.1.3.1'!V39,0,1)</f>
        <v>0</v>
      </c>
    </row>
    <row r="3980" spans="1:8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4037</v>
      </c>
      <c r="F3980" s="132"/>
      <c r="G3980" s="132"/>
      <c r="H3980" s="133">
        <f>IF('Раздел 2.1.3.1'!W31&gt;='Раздел 2.1.3.1'!W39,0,1)</f>
        <v>0</v>
      </c>
    </row>
    <row r="3981" spans="1:8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4038</v>
      </c>
      <c r="F3981" s="132"/>
      <c r="G3981" s="132"/>
      <c r="H3981" s="133">
        <f>IF('Раздел 2.1.3.1'!X31&gt;='Раздел 2.1.3.1'!X39,0,1)</f>
        <v>0</v>
      </c>
    </row>
    <row r="3982" spans="1:8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4039</v>
      </c>
      <c r="F3982" s="132"/>
      <c r="G3982" s="132"/>
      <c r="H3982" s="133">
        <f>IF('Раздел 2.1.3.1'!Y31&gt;='Раздел 2.1.3.1'!Y39,0,1)</f>
        <v>0</v>
      </c>
    </row>
    <row r="3983" spans="1:8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4040</v>
      </c>
      <c r="F3983" s="132"/>
      <c r="G3983" s="132"/>
      <c r="H3983" s="133">
        <f>IF('Раздел 2.1.3.1'!Z31&gt;='Раздел 2.1.3.1'!Z39,0,1)</f>
        <v>0</v>
      </c>
    </row>
    <row r="3984" spans="1:8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4041</v>
      </c>
      <c r="F3984" s="132"/>
      <c r="G3984" s="132"/>
      <c r="H3984" s="133">
        <f>IF('Раздел 2.1.3.1'!AA31&gt;='Раздел 2.1.3.1'!AA39,0,1)</f>
        <v>0</v>
      </c>
    </row>
    <row r="3985" spans="1:8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4042</v>
      </c>
      <c r="F3985" s="132"/>
      <c r="G3985" s="132"/>
      <c r="H3985" s="133">
        <f>IF('Раздел 2.1.3.1'!AB31&gt;='Раздел 2.1.3.1'!AB39,0,1)</f>
        <v>0</v>
      </c>
    </row>
    <row r="3986" spans="1:8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3233</v>
      </c>
      <c r="F3986" s="132"/>
      <c r="G3986" s="132"/>
      <c r="H3986" s="133">
        <f>IF('Раздел 2.1.3.1'!AC31&gt;='Раздел 2.1.3.1'!AC39,0,1)</f>
        <v>0</v>
      </c>
    </row>
    <row r="3987" spans="1:8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3234</v>
      </c>
      <c r="F3987" s="134"/>
      <c r="G3987" s="134"/>
      <c r="H3987" s="13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3235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3236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3237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3238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3239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3240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3241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3242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3243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3244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3245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4704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4705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4706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4707</v>
      </c>
      <c r="F4002" s="119"/>
      <c r="G4002" s="119"/>
      <c r="H4002" s="11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4708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4709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4710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4711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4712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4713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4714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4715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4716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4717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4718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6258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6259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6260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6261</v>
      </c>
      <c r="F4017" s="119"/>
      <c r="G4017" s="119"/>
      <c r="H4017" s="119">
        <f>IF('Раздел 2.1.3.1'!AD33&gt;=SUM('Раздел 2.1.3.1'!AD34:AD35),0,1)</f>
        <v>0</v>
      </c>
    </row>
    <row r="4018" spans="1:8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10302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10303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10304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10305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10306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10307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8859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8860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8861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8862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8863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8864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8865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8866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8867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8868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8869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8870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8033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8034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8871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8872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8873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9803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9804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9805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9806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9807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9808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9809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9810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9811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9812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9813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9814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11023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11024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11025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9374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9375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9376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9377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9378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9379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9380</v>
      </c>
      <c r="F4063" s="119"/>
      <c r="G4063" s="119"/>
      <c r="H4063" s="11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10483</v>
      </c>
      <c r="F4064" s="125"/>
      <c r="G4064" s="125"/>
      <c r="H4064" s="12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10484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9384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9385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11041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11042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11043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11044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11045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11046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11047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11048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11049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11050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10486</v>
      </c>
      <c r="F4078" s="119"/>
      <c r="G4078" s="119"/>
      <c r="H4078" s="11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10487</v>
      </c>
      <c r="F4079" s="125"/>
      <c r="G4079" s="12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10488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10489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10490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10491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10492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11058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11059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11060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11061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11062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11063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11064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11065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11066</v>
      </c>
      <c r="F4093" s="119"/>
      <c r="G4093" s="119"/>
      <c r="H4093" s="11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11067</v>
      </c>
      <c r="F4094" s="125"/>
      <c r="G4094" s="125"/>
      <c r="H4094" s="12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11068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11069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11070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11071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11072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11073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11074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11075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11076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9871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12467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12468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12469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11077</v>
      </c>
      <c r="F4108" s="119"/>
      <c r="G4108" s="119"/>
      <c r="H4108" s="11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11078</v>
      </c>
      <c r="F4109" s="125"/>
      <c r="G4109" s="125"/>
      <c r="H4109" s="12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11079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11080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9868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9869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9870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8948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10432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10433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10434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10435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10436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10437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10438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10439</v>
      </c>
      <c r="F4123" s="119"/>
      <c r="G4123" s="119"/>
      <c r="H4123" s="11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10440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10441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10442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10443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10444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10445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10446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10447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10448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10449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10450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10451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10452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10453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9363</v>
      </c>
      <c r="F4138" s="119"/>
      <c r="G4138" s="119"/>
      <c r="H4138" s="11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10876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10877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10878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10879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10880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10881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10882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10276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10277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10278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10279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9218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9219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9220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9221</v>
      </c>
      <c r="F4153" s="119"/>
      <c r="G4153" s="119"/>
      <c r="H4153" s="11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9222</v>
      </c>
      <c r="F4154" s="125"/>
      <c r="G4154" s="125"/>
      <c r="H4154" s="12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9223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9224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9225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9226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9227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9228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9229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9230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10296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10297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10298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10299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10300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10301</v>
      </c>
      <c r="F4168" s="119"/>
      <c r="G4168" s="119"/>
      <c r="H4168" s="11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9680</v>
      </c>
      <c r="F4169" s="125"/>
      <c r="G4169" s="125"/>
      <c r="H4169" s="12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9681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9682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9683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9684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10866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10867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10868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10869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10870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10871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10872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10873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10874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10875</v>
      </c>
      <c r="F4183" s="119"/>
      <c r="G4183" s="119"/>
      <c r="H4183" s="11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8796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8797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8798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8799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8800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8801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9669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8802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8803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8804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8805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8806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8807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8808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7170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7171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7172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7173</v>
      </c>
      <c r="F4201" s="119"/>
      <c r="G4201" s="119"/>
      <c r="H4201" s="119">
        <f>IF('Раздел 2.1.3.2'!P38=SUM('Раздел 2.1.3.2'!Q38:AD38),0,1)</f>
        <v>0</v>
      </c>
    </row>
    <row r="4202" spans="1:8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6262</v>
      </c>
      <c r="F4202" s="132"/>
      <c r="G4202" s="132"/>
      <c r="H4202" s="133">
        <f>IF('Раздел 2.1.3.2'!P31&gt;='Раздел 2.1.3.2'!P39,0,1)</f>
        <v>0</v>
      </c>
    </row>
    <row r="4203" spans="1:8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6263</v>
      </c>
      <c r="F4203" s="132"/>
      <c r="G4203" s="132"/>
      <c r="H4203" s="133">
        <f>IF('Раздел 2.1.3.2'!Q31&gt;='Раздел 2.1.3.2'!Q39,0,1)</f>
        <v>0</v>
      </c>
    </row>
    <row r="4204" spans="1:8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6264</v>
      </c>
      <c r="F4204" s="132"/>
      <c r="G4204" s="132"/>
      <c r="H4204" s="133">
        <f>IF('Раздел 2.1.3.2'!R31&gt;='Раздел 2.1.3.2'!R39,0,1)</f>
        <v>0</v>
      </c>
    </row>
    <row r="4205" spans="1:8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6265</v>
      </c>
      <c r="F4205" s="132"/>
      <c r="G4205" s="132"/>
      <c r="H4205" s="133">
        <f>IF('Раздел 2.1.3.2'!S31&gt;='Раздел 2.1.3.2'!S39,0,1)</f>
        <v>0</v>
      </c>
    </row>
    <row r="4206" spans="1:8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6266</v>
      </c>
      <c r="F4206" s="132"/>
      <c r="G4206" s="132"/>
      <c r="H4206" s="133">
        <f>IF('Раздел 2.1.3.2'!T31&gt;='Раздел 2.1.3.2'!T39,0,1)</f>
        <v>0</v>
      </c>
    </row>
    <row r="4207" spans="1:8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6267</v>
      </c>
      <c r="F4207" s="132"/>
      <c r="G4207" s="132"/>
      <c r="H4207" s="133">
        <f>IF('Раздел 2.1.3.2'!U31&gt;='Раздел 2.1.3.2'!U39,0,1)</f>
        <v>0</v>
      </c>
    </row>
    <row r="4208" spans="1:8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6268</v>
      </c>
      <c r="F4208" s="132"/>
      <c r="G4208" s="132"/>
      <c r="H4208" s="133">
        <f>IF('Раздел 2.1.3.2'!V31&gt;='Раздел 2.1.3.2'!V39,0,1)</f>
        <v>0</v>
      </c>
    </row>
    <row r="4209" spans="1:8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6269</v>
      </c>
      <c r="F4209" s="132"/>
      <c r="G4209" s="132"/>
      <c r="H4209" s="133">
        <f>IF('Раздел 2.1.3.2'!W31&gt;='Раздел 2.1.3.2'!W39,0,1)</f>
        <v>0</v>
      </c>
    </row>
    <row r="4210" spans="1:8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6270</v>
      </c>
      <c r="F4210" s="132"/>
      <c r="G4210" s="132"/>
      <c r="H4210" s="133">
        <f>IF('Раздел 2.1.3.2'!X31&gt;='Раздел 2.1.3.2'!X39,0,1)</f>
        <v>0</v>
      </c>
    </row>
    <row r="4211" spans="1:8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6271</v>
      </c>
      <c r="F4211" s="132"/>
      <c r="G4211" s="132"/>
      <c r="H4211" s="133">
        <f>IF('Раздел 2.1.3.2'!Y31&gt;='Раздел 2.1.3.2'!Y39,0,1)</f>
        <v>0</v>
      </c>
    </row>
    <row r="4212" spans="1:8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6272</v>
      </c>
      <c r="F4212" s="132"/>
      <c r="G4212" s="132"/>
      <c r="H4212" s="133">
        <f>IF('Раздел 2.1.3.2'!Z31&gt;='Раздел 2.1.3.2'!Z39,0,1)</f>
        <v>0</v>
      </c>
    </row>
    <row r="4213" spans="1:8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7059</v>
      </c>
      <c r="F4213" s="132"/>
      <c r="G4213" s="132"/>
      <c r="H4213" s="133">
        <f>IF('Раздел 2.1.3.2'!AA31&gt;='Раздел 2.1.3.2'!AA39,0,1)</f>
        <v>0</v>
      </c>
    </row>
    <row r="4214" spans="1:8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6275</v>
      </c>
      <c r="F4214" s="132"/>
      <c r="G4214" s="132"/>
      <c r="H4214" s="133">
        <f>IF('Раздел 2.1.3.2'!AB31&gt;='Раздел 2.1.3.2'!AB39,0,1)</f>
        <v>0</v>
      </c>
    </row>
    <row r="4215" spans="1:8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6276</v>
      </c>
      <c r="F4215" s="132"/>
      <c r="G4215" s="132"/>
      <c r="H4215" s="133">
        <f>IF('Раздел 2.1.3.2'!AC31&gt;='Раздел 2.1.3.2'!AC39,0,1)</f>
        <v>0</v>
      </c>
    </row>
    <row r="4216" spans="1:8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6277</v>
      </c>
      <c r="F4216" s="134"/>
      <c r="G4216" s="134"/>
      <c r="H4216" s="13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6278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6279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6280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6281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6282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6283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6284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5498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5499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5500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5501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5502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5503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5504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5505</v>
      </c>
      <c r="F4231" s="119"/>
      <c r="G4231" s="119"/>
      <c r="H4231" s="11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5506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5507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5508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5509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5510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5511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5512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5513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5514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5515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5516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5517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5518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5519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5520</v>
      </c>
      <c r="F4246" s="119"/>
      <c r="G4246" s="119"/>
      <c r="H4246" s="119">
        <f>IF('Раздел 2.1.3.2'!AD33&gt;=SUM('Раздел 2.1.3.2'!AD34:AD35),0,1)</f>
        <v>0</v>
      </c>
    </row>
    <row r="4247" spans="1:8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7174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8017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8018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8019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8020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7286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7287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7288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7289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8021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8022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8023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8024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8025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8026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8027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8028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8029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10137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10138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10139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10140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7740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7741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7742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7743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7744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8588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8589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8590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8591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8592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8593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8594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8595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8596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8597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8598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8599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8600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8601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8602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9450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9451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9452</v>
      </c>
      <c r="F4292" s="119"/>
      <c r="G4292" s="119"/>
      <c r="H4292" s="11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9453</v>
      </c>
      <c r="F4293" s="125"/>
      <c r="G4293" s="125"/>
      <c r="H4293" s="12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9454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9455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9456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9166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9167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9168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8349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8350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8351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8352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8353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9183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9184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9185</v>
      </c>
      <c r="F4307" s="119"/>
      <c r="G4307" s="119"/>
      <c r="H4307" s="11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9186</v>
      </c>
      <c r="F4308" s="125"/>
      <c r="G4308" s="12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9187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9188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9189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9190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9191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9192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9193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9194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9195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9196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9197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9198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9199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9200</v>
      </c>
      <c r="F4322" s="119"/>
      <c r="G4322" s="119"/>
      <c r="H4322" s="11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9201</v>
      </c>
      <c r="F4323" s="125"/>
      <c r="G4323" s="125"/>
      <c r="H4323" s="12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9202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9203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9204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9205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9206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9207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9208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9209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9210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9211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9212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9213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9214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9215</v>
      </c>
      <c r="F4337" s="119"/>
      <c r="G4337" s="119"/>
      <c r="H4337" s="11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9216</v>
      </c>
      <c r="F4338" s="125"/>
      <c r="G4338" s="125"/>
      <c r="H4338" s="12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10623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10624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10625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10626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10627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10628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10629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10630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10631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10632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10633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10634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10635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10636</v>
      </c>
      <c r="F4352" s="119"/>
      <c r="G4352" s="119"/>
      <c r="H4352" s="11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10637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10638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10639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10640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10641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10642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10643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10644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10645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10646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10647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10648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10649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10650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10651</v>
      </c>
      <c r="F4367" s="119"/>
      <c r="G4367" s="119"/>
      <c r="H4367" s="11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12412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12413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12414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12415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12416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11036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11037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11038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11039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11040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8454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9300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9301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9302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9303</v>
      </c>
      <c r="F4382" s="119"/>
      <c r="G4382" s="119"/>
      <c r="H4382" s="11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9304</v>
      </c>
      <c r="F4383" s="125"/>
      <c r="G4383" s="125"/>
      <c r="H4383" s="12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9305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9306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11051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11052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11053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11054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11055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11056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11057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9313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9314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9315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9678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9679</v>
      </c>
      <c r="F4397" s="119"/>
      <c r="G4397" s="119"/>
      <c r="H4397" s="11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8421</v>
      </c>
      <c r="F4398" s="125"/>
      <c r="G4398" s="125"/>
      <c r="H4398" s="12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8422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8423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8424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8425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8426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8427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8428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8434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8435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8436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8437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8438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11026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12411</v>
      </c>
      <c r="F4412" s="119"/>
      <c r="G4412" s="119"/>
      <c r="H4412" s="11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10308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10309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10310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10311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10312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9250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9251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9252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9253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9254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9255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9256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9257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9258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8417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8418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8419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8420</v>
      </c>
      <c r="F4430" s="119"/>
      <c r="G4430" s="119"/>
      <c r="H4430" s="119">
        <f>IF('Раздел 2.1.3.3'!P38=SUM('Раздел 2.1.3.3'!Q38:AD38),0,1)</f>
        <v>0</v>
      </c>
    </row>
    <row r="4431" spans="1:8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5521</v>
      </c>
      <c r="F4431" s="132"/>
      <c r="G4431" s="132"/>
      <c r="H4431" s="133">
        <f>IF('Раздел 2.1.3.3'!P31&gt;='Раздел 2.1.3.3'!P39,0,1)</f>
        <v>0</v>
      </c>
    </row>
    <row r="4432" spans="1:8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5522</v>
      </c>
      <c r="F4432" s="132"/>
      <c r="G4432" s="132"/>
      <c r="H4432" s="133">
        <f>IF('Раздел 2.1.3.3'!Q31&gt;='Раздел 2.1.3.3'!Q39,0,1)</f>
        <v>0</v>
      </c>
    </row>
    <row r="4433" spans="1:8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5523</v>
      </c>
      <c r="F4433" s="132"/>
      <c r="G4433" s="132"/>
      <c r="H4433" s="133">
        <f>IF('Раздел 2.1.3.3'!R31&gt;='Раздел 2.1.3.3'!R39,0,1)</f>
        <v>0</v>
      </c>
    </row>
    <row r="4434" spans="1:8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5524</v>
      </c>
      <c r="F4434" s="132"/>
      <c r="G4434" s="132"/>
      <c r="H4434" s="133">
        <f>IF('Раздел 2.1.3.3'!S31&gt;='Раздел 2.1.3.3'!S39,0,1)</f>
        <v>0</v>
      </c>
    </row>
    <row r="4435" spans="1:8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5525</v>
      </c>
      <c r="F4435" s="132"/>
      <c r="G4435" s="132"/>
      <c r="H4435" s="133">
        <f>IF('Раздел 2.1.3.3'!T31&gt;='Раздел 2.1.3.3'!T39,0,1)</f>
        <v>0</v>
      </c>
    </row>
    <row r="4436" spans="1:8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5526</v>
      </c>
      <c r="F4436" s="132"/>
      <c r="G4436" s="132"/>
      <c r="H4436" s="133">
        <f>IF('Раздел 2.1.3.3'!U31&gt;='Раздел 2.1.3.3'!U39,0,1)</f>
        <v>0</v>
      </c>
    </row>
    <row r="4437" spans="1:8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5135</v>
      </c>
      <c r="F4437" s="132"/>
      <c r="G4437" s="132"/>
      <c r="H4437" s="133">
        <f>IF('Раздел 2.1.3.3'!V31&gt;='Раздел 2.1.3.3'!V39,0,1)</f>
        <v>0</v>
      </c>
    </row>
    <row r="4438" spans="1:8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5136</v>
      </c>
      <c r="F4438" s="132"/>
      <c r="G4438" s="132"/>
      <c r="H4438" s="133">
        <f>IF('Раздел 2.1.3.3'!W31&gt;='Раздел 2.1.3.3'!W39,0,1)</f>
        <v>0</v>
      </c>
    </row>
    <row r="4439" spans="1:8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5137</v>
      </c>
      <c r="F4439" s="132"/>
      <c r="G4439" s="132"/>
      <c r="H4439" s="133">
        <f>IF('Раздел 2.1.3.3'!X31&gt;='Раздел 2.1.3.3'!X39,0,1)</f>
        <v>0</v>
      </c>
    </row>
    <row r="4440" spans="1:8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5138</v>
      </c>
      <c r="F4440" s="132"/>
      <c r="G4440" s="132"/>
      <c r="H4440" s="133">
        <f>IF('Раздел 2.1.3.3'!Y31&gt;='Раздел 2.1.3.3'!Y39,0,1)</f>
        <v>0</v>
      </c>
    </row>
    <row r="4441" spans="1:8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5139</v>
      </c>
      <c r="F4441" s="132"/>
      <c r="G4441" s="132"/>
      <c r="H4441" s="133">
        <f>IF('Раздел 2.1.3.3'!Z31&gt;='Раздел 2.1.3.3'!Z39,0,1)</f>
        <v>0</v>
      </c>
    </row>
    <row r="4442" spans="1:8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5140</v>
      </c>
      <c r="F4442" s="132"/>
      <c r="G4442" s="132"/>
      <c r="H4442" s="133">
        <f>IF('Раздел 2.1.3.3'!AA31&gt;='Раздел 2.1.3.3'!AA39,0,1)</f>
        <v>0</v>
      </c>
    </row>
    <row r="4443" spans="1:8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5141</v>
      </c>
      <c r="F4443" s="132"/>
      <c r="G4443" s="132"/>
      <c r="H4443" s="133">
        <f>IF('Раздел 2.1.3.3'!AB31&gt;='Раздел 2.1.3.3'!AB39,0,1)</f>
        <v>0</v>
      </c>
    </row>
    <row r="4444" spans="1:8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5142</v>
      </c>
      <c r="F4444" s="132"/>
      <c r="G4444" s="132"/>
      <c r="H4444" s="133">
        <f>IF('Раздел 2.1.3.3'!AC31&gt;='Раздел 2.1.3.3'!AC39,0,1)</f>
        <v>0</v>
      </c>
    </row>
    <row r="4445" spans="1:8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5143</v>
      </c>
      <c r="F4445" s="134"/>
      <c r="G4445" s="134"/>
      <c r="H4445" s="13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5144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5145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5929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5930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5931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5932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5933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5934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5935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5146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5147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5148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5941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5942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5943</v>
      </c>
      <c r="F4460" s="119"/>
      <c r="G4460" s="119"/>
      <c r="H4460" s="11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5944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5945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5946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5947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5948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5949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5950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5168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5169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4352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4353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4354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4355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4356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4357</v>
      </c>
      <c r="F4475" s="119"/>
      <c r="G4475" s="119"/>
      <c r="H4475" s="119">
        <f>IF('Раздел 2.1.3.3'!AD33&gt;=SUM('Раздел 2.1.3.3'!AD34:AD35),0,1)</f>
        <v>0</v>
      </c>
    </row>
    <row r="4476" spans="1:8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13457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1398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2164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2165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2166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2167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2168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2169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2170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2171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2172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2173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2174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2175</v>
      </c>
      <c r="F4490" s="119"/>
      <c r="G4490" s="119"/>
      <c r="H4490" s="11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13458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13459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13460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13461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13462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12730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12731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12732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12733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12734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11312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11313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11314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11315</v>
      </c>
      <c r="F4504" s="119"/>
      <c r="G4504" s="119"/>
      <c r="H4504" s="11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11316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9107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9108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10664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10665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8700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9545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9546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9547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9548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9549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9550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9551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9552</v>
      </c>
      <c r="F4518" s="119"/>
      <c r="G4518" s="119"/>
      <c r="H4518" s="11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9109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9110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10108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10109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10110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10111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10112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10682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10683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10684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10685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10686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10687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10688</v>
      </c>
      <c r="F4532" s="119"/>
      <c r="G4532" s="119"/>
      <c r="H4532" s="119">
        <f>IF('Раздел 2.2.1'!P34&gt;='Раздел 2.2.1'!AE34,0,1)</f>
        <v>0</v>
      </c>
    </row>
    <row r="4533" spans="1:8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4358</v>
      </c>
      <c r="F4533" s="133"/>
      <c r="G4533" s="133"/>
      <c r="H4533" s="133">
        <f>IF('Раздел 2.2.1'!P21&gt;=SUM('Раздел 2.2.1'!AD21:AE21),0,1)</f>
        <v>0</v>
      </c>
    </row>
    <row r="4534" spans="1:8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6017</v>
      </c>
      <c r="F4534" s="133"/>
      <c r="G4534" s="133"/>
      <c r="H4534" s="133">
        <f>IF('Раздел 2.2.1'!P22&gt;=SUM('Раздел 2.2.1'!AD22:AE22),0,1)</f>
        <v>0</v>
      </c>
    </row>
    <row r="4535" spans="1:8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6018</v>
      </c>
      <c r="F4535" s="133"/>
      <c r="G4535" s="133"/>
      <c r="H4535" s="133">
        <f>IF('Раздел 2.2.1'!P23&gt;=SUM('Раздел 2.2.1'!AD23:AE23),0,1)</f>
        <v>0</v>
      </c>
    </row>
    <row r="4536" spans="1:8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6019</v>
      </c>
      <c r="F4536" s="133"/>
      <c r="G4536" s="133"/>
      <c r="H4536" s="133">
        <f>IF('Раздел 2.2.1'!P24&gt;=SUM('Раздел 2.2.1'!AD24:AE24),0,1)</f>
        <v>0</v>
      </c>
    </row>
    <row r="4537" spans="1:8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6020</v>
      </c>
      <c r="F4537" s="133"/>
      <c r="G4537" s="133"/>
      <c r="H4537" s="133">
        <f>IF('Раздел 2.2.1'!P25&gt;=SUM('Раздел 2.2.1'!AD25:AE25),0,1)</f>
        <v>0</v>
      </c>
    </row>
    <row r="4538" spans="1:8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5251</v>
      </c>
      <c r="F4538" s="133"/>
      <c r="G4538" s="133"/>
      <c r="H4538" s="133">
        <f>IF('Раздел 2.2.1'!P26&gt;=SUM('Раздел 2.2.1'!AD26:AE26),0,1)</f>
        <v>0</v>
      </c>
    </row>
    <row r="4539" spans="1:8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5252</v>
      </c>
      <c r="F4539" s="133"/>
      <c r="G4539" s="133"/>
      <c r="H4539" s="133">
        <f>IF('Раздел 2.2.1'!P27&gt;=SUM('Раздел 2.2.1'!AD27:AE27),0,1)</f>
        <v>0</v>
      </c>
    </row>
    <row r="4540" spans="1:8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3796</v>
      </c>
      <c r="F4540" s="133"/>
      <c r="G4540" s="133"/>
      <c r="H4540" s="133">
        <f>IF('Раздел 2.2.1'!P28&gt;=SUM('Раздел 2.2.1'!AD28:AE28),0,1)</f>
        <v>0</v>
      </c>
    </row>
    <row r="4541" spans="1:8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3797</v>
      </c>
      <c r="F4541" s="133"/>
      <c r="G4541" s="133"/>
      <c r="H4541" s="133">
        <f>IF('Раздел 2.2.1'!P29&gt;=SUM('Раздел 2.2.1'!AD29:AE29),0,1)</f>
        <v>0</v>
      </c>
    </row>
    <row r="4542" spans="1:8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3798</v>
      </c>
      <c r="F4542" s="133"/>
      <c r="G4542" s="133"/>
      <c r="H4542" s="133">
        <f>IF('Раздел 2.2.1'!P30&gt;=SUM('Раздел 2.2.1'!AD30:AE30),0,1)</f>
        <v>0</v>
      </c>
    </row>
    <row r="4543" spans="1:8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3799</v>
      </c>
      <c r="F4543" s="133"/>
      <c r="G4543" s="133"/>
      <c r="H4543" s="133">
        <f>IF('Раздел 2.2.1'!P31&gt;=SUM('Раздел 2.2.1'!AD31:AE31),0,1)</f>
        <v>0</v>
      </c>
    </row>
    <row r="4544" spans="1:8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3800</v>
      </c>
      <c r="F4544" s="133"/>
      <c r="G4544" s="133"/>
      <c r="H4544" s="133">
        <f>IF('Раздел 2.2.1'!P32&gt;=SUM('Раздел 2.2.1'!AD32:AE32),0,1)</f>
        <v>0</v>
      </c>
    </row>
    <row r="4545" spans="1:8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3801</v>
      </c>
      <c r="F4545" s="133"/>
      <c r="G4545" s="133"/>
      <c r="H4545" s="133">
        <f>IF('Раздел 2.2.1'!P33&gt;=SUM('Раздел 2.2.1'!AD33:AE33),0,1)</f>
        <v>0</v>
      </c>
    </row>
    <row r="4546" spans="1:8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3802</v>
      </c>
      <c r="F4546" s="134"/>
      <c r="G4546" s="134"/>
      <c r="H4546" s="134">
        <f>IF('Раздел 2.2.1'!P34&gt;=SUM('Раздел 2.2.1'!AD34:AE34),0,1)</f>
        <v>0</v>
      </c>
    </row>
    <row r="4547" spans="1:8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10689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2176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2177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2178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2179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2180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2181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2182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2183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2184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2188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2189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2190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2191</v>
      </c>
      <c r="F4561" s="119"/>
      <c r="G4561" s="119"/>
      <c r="H4561" s="11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10055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10056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10057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10058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10059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10060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10061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11269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11270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11271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11272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11273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11274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11275</v>
      </c>
      <c r="F4575" s="119"/>
      <c r="G4575" s="119"/>
      <c r="H4575" s="11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11276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11277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11278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11279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11280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11281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9330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9331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9332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9333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9334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6916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6917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6918</v>
      </c>
      <c r="F4589" s="119"/>
      <c r="G4589" s="119"/>
      <c r="H4589" s="11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6919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7745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7746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7747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7748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7749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7750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7751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7752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7753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7754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7755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7756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9461</v>
      </c>
      <c r="F4603" s="119"/>
      <c r="G4603" s="119"/>
      <c r="H4603" s="119">
        <f>IF('Раздел 2.2.2'!P34&gt;='Раздел 2.2.2'!AE34,0,1)</f>
        <v>0</v>
      </c>
    </row>
    <row r="4604" spans="1:8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3803</v>
      </c>
      <c r="F4604" s="133"/>
      <c r="G4604" s="133"/>
      <c r="H4604" s="133">
        <f>IF('Раздел 2.2.2'!P21&gt;=SUM('Раздел 2.2.2'!AD21:AE21),0,1)</f>
        <v>0</v>
      </c>
    </row>
    <row r="4605" spans="1:8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3804</v>
      </c>
      <c r="F4605" s="133"/>
      <c r="G4605" s="133"/>
      <c r="H4605" s="133">
        <f>IF('Раздел 2.2.2'!P22&gt;=SUM('Раздел 2.2.2'!AD22:AE22),0,1)</f>
        <v>0</v>
      </c>
    </row>
    <row r="4606" spans="1:8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3805</v>
      </c>
      <c r="F4606" s="133"/>
      <c r="G4606" s="133"/>
      <c r="H4606" s="133">
        <f>IF('Раздел 2.2.2'!P23&gt;=SUM('Раздел 2.2.2'!AD23:AE23),0,1)</f>
        <v>0</v>
      </c>
    </row>
    <row r="4607" spans="1:8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5445</v>
      </c>
      <c r="F4607" s="133"/>
      <c r="G4607" s="133"/>
      <c r="H4607" s="133">
        <f>IF('Раздел 2.2.2'!P24&gt;=SUM('Раздел 2.2.2'!AD24:AE24),0,1)</f>
        <v>0</v>
      </c>
    </row>
    <row r="4608" spans="1:8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3005</v>
      </c>
      <c r="F4608" s="133"/>
      <c r="G4608" s="133"/>
      <c r="H4608" s="133">
        <f>IF('Раздел 2.2.2'!P25&gt;=SUM('Раздел 2.2.2'!AD25:AE25),0,1)</f>
        <v>0</v>
      </c>
    </row>
    <row r="4609" spans="1:8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3006</v>
      </c>
      <c r="F4609" s="133"/>
      <c r="G4609" s="133"/>
      <c r="H4609" s="133">
        <f>IF('Раздел 2.2.2'!P26&gt;=SUM('Раздел 2.2.2'!AD26:AE26),0,1)</f>
        <v>0</v>
      </c>
    </row>
    <row r="4610" spans="1:8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3806</v>
      </c>
      <c r="F4610" s="133"/>
      <c r="G4610" s="133"/>
      <c r="H4610" s="133">
        <f>IF('Раздел 2.2.2'!P27&gt;=SUM('Раздел 2.2.2'!AD27:AE27),0,1)</f>
        <v>0</v>
      </c>
    </row>
    <row r="4611" spans="1:8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3807</v>
      </c>
      <c r="F4611" s="133"/>
      <c r="G4611" s="133"/>
      <c r="H4611" s="133">
        <f>IF('Раздел 2.2.2'!P28&gt;=SUM('Раздел 2.2.2'!AD28:AE28),0,1)</f>
        <v>0</v>
      </c>
    </row>
    <row r="4612" spans="1:8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4643</v>
      </c>
      <c r="F4612" s="133"/>
      <c r="G4612" s="133"/>
      <c r="H4612" s="133">
        <f>IF('Раздел 2.2.2'!P29&gt;=SUM('Раздел 2.2.2'!AD29:AE29),0,1)</f>
        <v>0</v>
      </c>
    </row>
    <row r="4613" spans="1:8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4644</v>
      </c>
      <c r="F4613" s="133"/>
      <c r="G4613" s="133"/>
      <c r="H4613" s="133">
        <f>IF('Раздел 2.2.2'!P30&gt;=SUM('Раздел 2.2.2'!AD30:AE30),0,1)</f>
        <v>0</v>
      </c>
    </row>
    <row r="4614" spans="1:8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4645</v>
      </c>
      <c r="F4614" s="133"/>
      <c r="G4614" s="133"/>
      <c r="H4614" s="133">
        <f>IF('Раздел 2.2.2'!P31&gt;=SUM('Раздел 2.2.2'!AD31:AE31),0,1)</f>
        <v>0</v>
      </c>
    </row>
    <row r="4615" spans="1:8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4646</v>
      </c>
      <c r="F4615" s="133"/>
      <c r="G4615" s="133"/>
      <c r="H4615" s="133">
        <f>IF('Раздел 2.2.2'!P32&gt;=SUM('Раздел 2.2.2'!AD32:AE32),0,1)</f>
        <v>0</v>
      </c>
    </row>
    <row r="4616" spans="1:8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4647</v>
      </c>
      <c r="F4616" s="133"/>
      <c r="G4616" s="133"/>
      <c r="H4616" s="133">
        <f>IF('Раздел 2.2.2'!P33&gt;=SUM('Раздел 2.2.2'!AD33:AE33),0,1)</f>
        <v>0</v>
      </c>
    </row>
    <row r="4617" spans="1:8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4648</v>
      </c>
      <c r="F4617" s="134"/>
      <c r="G4617" s="134"/>
      <c r="H4617" s="134">
        <f>IF('Раздел 2.2.2'!P34&gt;=SUM('Раздел 2.2.2'!AD34:AE34),0,1)</f>
        <v>0</v>
      </c>
    </row>
    <row r="4618" spans="1:8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9462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2192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2193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2194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2195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2196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2197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2198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2199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2200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2201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1450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1451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1452</v>
      </c>
      <c r="F4632" s="119"/>
      <c r="G4632" s="119"/>
      <c r="H4632" s="11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9463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8537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7698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7699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7700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9105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9106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8282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8283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9111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9112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9113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9114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9115</v>
      </c>
      <c r="F4646" s="119"/>
      <c r="G4646" s="119"/>
      <c r="H4646" s="11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9116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9117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9118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10115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10116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10117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10118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10119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10120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10121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10122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10123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10124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10125</v>
      </c>
      <c r="F4660" s="119"/>
      <c r="G4660" s="119"/>
      <c r="H4660" s="11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10126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10127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10128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10129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10130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10131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10132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10133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10134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10135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10136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11988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11989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11990</v>
      </c>
      <c r="F4674" s="119"/>
      <c r="G4674" s="119"/>
      <c r="H4674" s="119">
        <f>IF('Раздел 2.2.3'!P34&gt;='Раздел 2.2.3'!AE34,0,1)</f>
        <v>0</v>
      </c>
    </row>
    <row r="4675" spans="1:8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4649</v>
      </c>
      <c r="F4675" s="133"/>
      <c r="G4675" s="133"/>
      <c r="H4675" s="133">
        <f>IF('Раздел 2.2.3'!P21&gt;=SUM('Раздел 2.2.3'!AD21:AE21),0,1)</f>
        <v>0</v>
      </c>
    </row>
    <row r="4676" spans="1:8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4650</v>
      </c>
      <c r="F4676" s="133"/>
      <c r="G4676" s="133"/>
      <c r="H4676" s="133">
        <f>IF('Раздел 2.2.3'!P22&gt;=SUM('Раздел 2.2.3'!AD22:AE22),0,1)</f>
        <v>0</v>
      </c>
    </row>
    <row r="4677" spans="1:8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4651</v>
      </c>
      <c r="F4677" s="133"/>
      <c r="G4677" s="133"/>
      <c r="H4677" s="133">
        <f>IF('Раздел 2.2.3'!P23&gt;=SUM('Раздел 2.2.3'!AD23:AE23),0,1)</f>
        <v>0</v>
      </c>
    </row>
    <row r="4678" spans="1:8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4652</v>
      </c>
      <c r="F4678" s="133"/>
      <c r="G4678" s="133"/>
      <c r="H4678" s="133">
        <f>IF('Раздел 2.2.3'!P24&gt;=SUM('Раздел 2.2.3'!AD24:AE24),0,1)</f>
        <v>0</v>
      </c>
    </row>
    <row r="4679" spans="1:8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4653</v>
      </c>
      <c r="F4679" s="133"/>
      <c r="G4679" s="133"/>
      <c r="H4679" s="133">
        <f>IF('Раздел 2.2.3'!P25&gt;=SUM('Раздел 2.2.3'!AD25:AE25),0,1)</f>
        <v>0</v>
      </c>
    </row>
    <row r="4680" spans="1:8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4654</v>
      </c>
      <c r="F4680" s="133"/>
      <c r="G4680" s="133"/>
      <c r="H4680" s="133">
        <f>IF('Раздел 2.2.3'!P26&gt;=SUM('Раздел 2.2.3'!AD26:AE26),0,1)</f>
        <v>0</v>
      </c>
    </row>
    <row r="4681" spans="1:8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4655</v>
      </c>
      <c r="F4681" s="133"/>
      <c r="G4681" s="133"/>
      <c r="H4681" s="133">
        <f>IF('Раздел 2.2.3'!P27&gt;=SUM('Раздел 2.2.3'!AD27:AE27),0,1)</f>
        <v>0</v>
      </c>
    </row>
    <row r="4682" spans="1:8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4656</v>
      </c>
      <c r="F4682" s="133"/>
      <c r="G4682" s="133"/>
      <c r="H4682" s="133">
        <f>IF('Раздел 2.2.3'!P28&gt;=SUM('Раздел 2.2.3'!AD28:AE28),0,1)</f>
        <v>0</v>
      </c>
    </row>
    <row r="4683" spans="1:8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4657</v>
      </c>
      <c r="F4683" s="133"/>
      <c r="G4683" s="133"/>
      <c r="H4683" s="133">
        <f>IF('Раздел 2.2.3'!P29&gt;=SUM('Раздел 2.2.3'!AD29:AE29),0,1)</f>
        <v>0</v>
      </c>
    </row>
    <row r="4684" spans="1:8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4658</v>
      </c>
      <c r="F4684" s="133"/>
      <c r="G4684" s="133"/>
      <c r="H4684" s="133">
        <f>IF('Раздел 2.2.3'!P30&gt;=SUM('Раздел 2.2.3'!AD30:AE30),0,1)</f>
        <v>0</v>
      </c>
    </row>
    <row r="4685" spans="1:8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4659</v>
      </c>
      <c r="F4685" s="133"/>
      <c r="G4685" s="133"/>
      <c r="H4685" s="133">
        <f>IF('Раздел 2.2.3'!P31&gt;=SUM('Раздел 2.2.3'!AD31:AE31),0,1)</f>
        <v>0</v>
      </c>
    </row>
    <row r="4686" spans="1:8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4660</v>
      </c>
      <c r="F4686" s="133"/>
      <c r="G4686" s="133"/>
      <c r="H4686" s="133">
        <f>IF('Раздел 2.2.3'!P32&gt;=SUM('Раздел 2.2.3'!AD32:AE32),0,1)</f>
        <v>0</v>
      </c>
    </row>
    <row r="4687" spans="1:8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4661</v>
      </c>
      <c r="F4687" s="133"/>
      <c r="G4687" s="133"/>
      <c r="H4687" s="133">
        <f>IF('Раздел 2.2.3'!P33&gt;=SUM('Раздел 2.2.3'!AD33:AE33),0,1)</f>
        <v>0</v>
      </c>
    </row>
    <row r="4688" spans="1:8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4662</v>
      </c>
      <c r="F4688" s="134"/>
      <c r="G4688" s="134"/>
      <c r="H4688" s="134">
        <f>IF('Раздел 2.2.3'!P34&gt;=SUM('Раздел 2.2.3'!AD34:AE34),0,1)</f>
        <v>0</v>
      </c>
    </row>
    <row r="4689" spans="1:8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11991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1453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691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692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693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694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695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696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697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698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699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700</v>
      </c>
      <c r="F4701" s="119"/>
      <c r="G4701" s="119"/>
      <c r="H4701" s="11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13754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701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702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703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704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705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706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707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708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709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710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711</v>
      </c>
      <c r="F4713" s="119"/>
      <c r="G4713" s="119"/>
      <c r="H4713" s="11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16187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712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713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1470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1471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453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454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455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456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457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458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459</v>
      </c>
      <c r="F4725" s="119"/>
      <c r="G4725" s="119"/>
      <c r="H4725" s="11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16188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460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461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462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463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464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465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466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467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468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469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470</v>
      </c>
      <c r="F4737" s="119"/>
      <c r="G4737" s="119"/>
      <c r="H4737" s="11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17032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471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472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714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715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716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717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718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719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720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721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722</v>
      </c>
      <c r="F4749" s="119"/>
      <c r="G4749" s="119"/>
      <c r="H4749" s="11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17033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723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724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725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726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727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728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729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730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731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732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1483</v>
      </c>
      <c r="F4761" s="119"/>
      <c r="G4761" s="119"/>
      <c r="H4761" s="11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15633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1484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1485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1486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2251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2252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2253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2254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2255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2256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2257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2258</v>
      </c>
      <c r="F4773" s="119"/>
      <c r="G4773" s="119"/>
      <c r="H4773" s="11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14416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2259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2260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2261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1519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1520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1521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1522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1523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1524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1525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1526</v>
      </c>
      <c r="F4785" s="119"/>
      <c r="G4785" s="119"/>
      <c r="H4785" s="11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14729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14730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14731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14732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14733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14734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11631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11632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11633</v>
      </c>
      <c r="F4794" s="119"/>
      <c r="G4794" s="119"/>
      <c r="H4794" s="11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11634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11635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11636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11637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11638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13033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13034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13035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13036</v>
      </c>
      <c r="F4803" s="119"/>
      <c r="G4803" s="119"/>
      <c r="H4803" s="11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13037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13038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13039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13040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13041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13042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13043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13044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13045</v>
      </c>
      <c r="F4812" s="119"/>
      <c r="G4812" s="119"/>
      <c r="H4812" s="11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13046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13047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13048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13049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13050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13051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13052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13053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13054</v>
      </c>
      <c r="F4821" s="119"/>
      <c r="G4821" s="119"/>
      <c r="H4821" s="11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13055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13056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13057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14480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14481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14482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14483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14484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14485</v>
      </c>
      <c r="F4830" s="119"/>
      <c r="G4830" s="119"/>
      <c r="H4830" s="11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14486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14487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14488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14489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14278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14279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14280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14281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14282</v>
      </c>
      <c r="F4839" s="119"/>
      <c r="G4839" s="119"/>
      <c r="H4839" s="11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14283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14284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15547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15548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15549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15550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15551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15552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15553</v>
      </c>
      <c r="F4848" s="119"/>
      <c r="G4848" s="119"/>
      <c r="H4848" s="11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15554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15555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15556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15557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15558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15559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15560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15561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15562</v>
      </c>
      <c r="F4857" s="119"/>
      <c r="G4857" s="119"/>
      <c r="H4857" s="11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15563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15564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15565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16793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16794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16795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16796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16797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16798</v>
      </c>
      <c r="F4866" s="119"/>
      <c r="G4866" s="119"/>
      <c r="H4866" s="11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16799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16800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16801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16802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16803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16804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16805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16806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16807</v>
      </c>
      <c r="F4875" s="119"/>
      <c r="G4875" s="119"/>
      <c r="H4875" s="11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16808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16809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16810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16811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16812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18454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18455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18456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18457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18458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18459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19253</v>
      </c>
      <c r="F4887" s="119"/>
      <c r="G4887" s="119"/>
      <c r="H4887" s="11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19254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19255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19256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19257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19258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19259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19260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17516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17517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17518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17519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17520</v>
      </c>
      <c r="F4899" s="119"/>
      <c r="G4899" s="119"/>
      <c r="H4899" s="11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3851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4683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4684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4685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4686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4687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4688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4689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4690</v>
      </c>
      <c r="F4908" s="119"/>
      <c r="G4908" s="119"/>
      <c r="H4908" s="11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4691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4692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4693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4694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4695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3871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3872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3873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3874</v>
      </c>
      <c r="F4917" s="119"/>
      <c r="G4917" s="119"/>
      <c r="H4917" s="11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4663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4664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4665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4666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4667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4668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4669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4670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4671</v>
      </c>
      <c r="F4926" s="119"/>
      <c r="G4926" s="119"/>
      <c r="H4926" s="11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4672</v>
      </c>
      <c r="F4927" s="125"/>
      <c r="G4927" s="125"/>
      <c r="H4927" s="12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4673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4674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4675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4676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4677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4678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4679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4680</v>
      </c>
      <c r="F4935" s="119"/>
      <c r="G4935" s="119"/>
      <c r="H4935" s="119">
        <f>IF('Раздел 2.3.1'!W29&gt;=SUM('Раздел 2.3.1'!X29:Y29),0,1)</f>
        <v>0</v>
      </c>
    </row>
    <row r="4936" spans="1:8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17521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1527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1528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1529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1530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1531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1532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1533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776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777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778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779</v>
      </c>
      <c r="F4948" s="119"/>
      <c r="G4948" s="119"/>
      <c r="H4948" s="11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17522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780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781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782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783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784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785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786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787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788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789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790</v>
      </c>
      <c r="F4960" s="119"/>
      <c r="G4960" s="119"/>
      <c r="H4960" s="11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19262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791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792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793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794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795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796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797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798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799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800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801</v>
      </c>
      <c r="F4972" s="119"/>
      <c r="G4972" s="119"/>
      <c r="H4972" s="11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19263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802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803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804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805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806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807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808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809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810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811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812</v>
      </c>
      <c r="F4984" s="119"/>
      <c r="G4984" s="119"/>
      <c r="H4984" s="11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19264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813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814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816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817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818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1557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1558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1559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1560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1561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1562</v>
      </c>
      <c r="F4996" s="119"/>
      <c r="G4996" s="119"/>
      <c r="H4996" s="11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18746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1563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1564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1565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1566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1567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1568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1569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1570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1571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1024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1025</v>
      </c>
      <c r="F5008" s="119"/>
      <c r="G5008" s="119"/>
      <c r="H5008" s="11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17034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1026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1027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1789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1790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1791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1792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1793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1794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1795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1796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1797</v>
      </c>
      <c r="F5020" s="119"/>
      <c r="G5020" s="119"/>
      <c r="H5020" s="11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17035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1798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1799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1800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1801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1802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1803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1804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1805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1806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1807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1808</v>
      </c>
      <c r="F5032" s="119"/>
      <c r="G5032" s="119"/>
      <c r="H5032" s="11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17036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17037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17038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17039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17040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17041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17042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17989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17990</v>
      </c>
      <c r="F5041" s="119"/>
      <c r="G5041" s="119"/>
      <c r="H5041" s="11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17991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17992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17993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17994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17995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17996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17997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17998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17999</v>
      </c>
      <c r="F5050" s="119"/>
      <c r="G5050" s="119"/>
      <c r="H5050" s="11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18000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18001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18002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18003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18004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18005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18006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18818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18819</v>
      </c>
      <c r="F5059" s="119"/>
      <c r="G5059" s="119"/>
      <c r="H5059" s="11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18820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18821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18822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18823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18824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18825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18826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18827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18828</v>
      </c>
      <c r="F5068" s="119"/>
      <c r="G5068" s="119"/>
      <c r="H5068" s="11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18023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18024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18025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18026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18027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18028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14932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14933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14934</v>
      </c>
      <c r="F5077" s="119"/>
      <c r="G5077" s="119"/>
      <c r="H5077" s="11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16191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16192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16193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16194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16195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16196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16197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16198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16199</v>
      </c>
      <c r="F5086" s="119"/>
      <c r="G5086" s="119"/>
      <c r="H5086" s="11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16200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18858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18859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18860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18861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18862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18863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18864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18865</v>
      </c>
      <c r="F5095" s="119"/>
      <c r="G5095" s="119"/>
      <c r="H5095" s="11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17335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17336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17337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17338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17339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17340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17341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17342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17343</v>
      </c>
      <c r="F5104" s="119"/>
      <c r="G5104" s="119"/>
      <c r="H5104" s="11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17344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17345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17346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17347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17348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17349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17350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17351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17352</v>
      </c>
      <c r="F5113" s="119"/>
      <c r="G5113" s="119"/>
      <c r="H5113" s="11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17353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17354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17355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17356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17357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17358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17359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17360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17361</v>
      </c>
      <c r="F5122" s="119"/>
      <c r="G5122" s="119"/>
      <c r="H5122" s="11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16239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16240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16241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16242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16243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16244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16245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16246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16247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16248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16249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16250</v>
      </c>
      <c r="F5134" s="119"/>
      <c r="G5134" s="119"/>
      <c r="H5134" s="11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16258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16259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16323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16324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16325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16326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15053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15054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15055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15056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15057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15058</v>
      </c>
      <c r="F5146" s="119"/>
      <c r="G5146" s="119"/>
      <c r="H5146" s="11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3875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3876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3877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3878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4526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3695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3696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3697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3698</v>
      </c>
      <c r="F5155" s="119"/>
      <c r="G5155" s="119"/>
      <c r="H5155" s="11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3699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3700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3893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3894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3895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3896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3897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3898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3899</v>
      </c>
      <c r="F5164" s="119"/>
      <c r="G5164" s="119"/>
      <c r="H5164" s="11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3900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3901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3902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3903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3904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3905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4549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4550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4551</v>
      </c>
      <c r="F5173" s="119"/>
      <c r="G5173" s="119"/>
      <c r="H5173" s="11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4552</v>
      </c>
      <c r="F5174" s="125"/>
      <c r="G5174" s="125"/>
      <c r="H5174" s="12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4553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5357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6144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6145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6146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6147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6148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6149</v>
      </c>
      <c r="F5182" s="119"/>
      <c r="G5182" s="119"/>
      <c r="H5182" s="119">
        <f>IF('Раздел 2.3.2'!W29&gt;=SUM('Раздел 2.3.2'!X29:Y29),0,1)</f>
        <v>0</v>
      </c>
    </row>
    <row r="5183" spans="1:8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15059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1042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1043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1044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1045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1046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1047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1048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51</v>
      </c>
      <c r="F5195" s="119"/>
      <c r="G5195" s="119"/>
      <c r="H5195" s="11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17604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52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53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54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55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56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57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58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59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60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61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62</v>
      </c>
      <c r="F5207" s="119"/>
      <c r="G5207" s="119"/>
      <c r="H5207" s="11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14386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63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64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65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66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67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68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69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309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310</v>
      </c>
      <c r="F5219" s="119"/>
      <c r="G5219" s="119"/>
      <c r="H5219" s="11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13248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819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820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821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822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823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824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825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826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827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72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73</v>
      </c>
      <c r="F5231" s="119"/>
      <c r="G5231" s="119"/>
      <c r="H5231" s="11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13249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74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75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76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77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78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79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80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81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82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83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84</v>
      </c>
      <c r="F5243" s="119"/>
      <c r="G5243" s="119"/>
      <c r="H5243" s="11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14396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85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86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87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88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89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90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1087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1088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1089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1090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1091</v>
      </c>
      <c r="F5255" s="119"/>
      <c r="G5255" s="119"/>
      <c r="H5255" s="11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14397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1092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1093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1094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1095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1096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1097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1098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1099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1100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1873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1874</v>
      </c>
      <c r="F5267" s="119"/>
      <c r="G5267" s="119"/>
      <c r="H5267" s="11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14398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1875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1876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1877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1878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1879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1880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1881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1882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1883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1884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1885</v>
      </c>
      <c r="F5279" s="119"/>
      <c r="G5279" s="119"/>
      <c r="H5279" s="11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16156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16157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16158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16159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16160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16161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16162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16163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16164</v>
      </c>
      <c r="F5288" s="119"/>
      <c r="G5288" s="119"/>
      <c r="H5288" s="11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16165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16166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16167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16168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16169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16170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16171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14906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14907</v>
      </c>
      <c r="F5297" s="119"/>
      <c r="G5297" s="119"/>
      <c r="H5297" s="11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14908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14909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14910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14911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14912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14913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14914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14915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14916</v>
      </c>
      <c r="F5306" s="119"/>
      <c r="G5306" s="119"/>
      <c r="H5306" s="11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14917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14918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14919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14920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14921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15162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15163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15164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15165</v>
      </c>
      <c r="F5315" s="119"/>
      <c r="G5315" s="119"/>
      <c r="H5315" s="11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15166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15167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15168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15169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15170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15171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15172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15173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13948</v>
      </c>
      <c r="F5324" s="119"/>
      <c r="G5324" s="119"/>
      <c r="H5324" s="11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13949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13950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13951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13952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13953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13954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14949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14950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14951</v>
      </c>
      <c r="F5333" s="119"/>
      <c r="G5333" s="119"/>
      <c r="H5333" s="11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14952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14953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14954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14955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16221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16222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16223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16224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16225</v>
      </c>
      <c r="F5342" s="119"/>
      <c r="G5342" s="119"/>
      <c r="H5342" s="11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16226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16227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16228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16229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16230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16231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16232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16233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16234</v>
      </c>
      <c r="F5351" s="119"/>
      <c r="G5351" s="119"/>
      <c r="H5351" s="11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16235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16236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16237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16238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14996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14997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14998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14999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15000</v>
      </c>
      <c r="F5360" s="119"/>
      <c r="G5360" s="119"/>
      <c r="H5360" s="11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15001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15002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15003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15004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15005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15006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15007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15008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15009</v>
      </c>
      <c r="F5369" s="119"/>
      <c r="G5369" s="119"/>
      <c r="H5369" s="11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17253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17254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17255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17256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17257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17258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17259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17260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17261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17262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17263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17264</v>
      </c>
      <c r="F5381" s="119"/>
      <c r="G5381" s="119"/>
      <c r="H5381" s="11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17265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17266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17267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17268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17269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17270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17271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17272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17273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17274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17275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17276</v>
      </c>
      <c r="F5393" s="119"/>
      <c r="G5393" s="119"/>
      <c r="H5393" s="11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6150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6151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6152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6153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6154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6155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6156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6157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6158</v>
      </c>
      <c r="F5402" s="119"/>
      <c r="G5402" s="119"/>
      <c r="H5402" s="11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6159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6160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6161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6162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6163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6164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6165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6166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6167</v>
      </c>
      <c r="F5411" s="119"/>
      <c r="G5411" s="119"/>
      <c r="H5411" s="11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6168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6169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6170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6171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6172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6173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6174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6175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6176</v>
      </c>
      <c r="F5420" s="119"/>
      <c r="G5420" s="119"/>
      <c r="H5420" s="11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6177</v>
      </c>
      <c r="F5421" s="125"/>
      <c r="G5421" s="125"/>
      <c r="H5421" s="12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5395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5396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5397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5398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5399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5099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5100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5101</v>
      </c>
      <c r="F5429" s="119"/>
      <c r="G5429" s="119"/>
      <c r="H5429" s="119">
        <f>IF('Раздел 2.3.3'!W29&gt;=SUM('Раздел 2.3.3'!X29:Y29),0,1)</f>
        <v>0</v>
      </c>
    </row>
    <row r="5430" spans="1:8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17277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17278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17279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17280</v>
      </c>
      <c r="F5434" s="119"/>
      <c r="G5434" s="119"/>
      <c r="H5434" s="11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17281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17282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16172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16173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16174</v>
      </c>
      <c r="F5439" s="119"/>
      <c r="G5439" s="119"/>
      <c r="H5439" s="11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16175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16176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16177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16178</v>
      </c>
      <c r="F5443" s="119"/>
      <c r="G5443" s="119"/>
      <c r="H5443" s="119">
        <f>IF('Раздел 2.4.1'!S21&gt;='Раздел 2.4.1'!S25,0,1)</f>
        <v>0</v>
      </c>
    </row>
    <row r="5444" spans="1:8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5102</v>
      </c>
      <c r="F5444" s="133"/>
      <c r="G5444" s="133"/>
      <c r="H5444" s="133">
        <f>IF('Раздел 2.4.1'!S21&gt;='Раздел 2.4.1'!R21,0,1)</f>
        <v>0</v>
      </c>
    </row>
    <row r="5445" spans="1:8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5103</v>
      </c>
      <c r="F5445" s="133"/>
      <c r="G5445" s="133"/>
      <c r="H5445" s="133">
        <f>IF('Раздел 2.4.1'!S22&gt;='Раздел 2.4.1'!R22,0,1)</f>
        <v>0</v>
      </c>
    </row>
    <row r="5446" spans="1:8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5104</v>
      </c>
      <c r="F5446" s="133"/>
      <c r="G5446" s="133"/>
      <c r="H5446" s="133">
        <f>IF('Раздел 2.4.1'!S23&gt;='Раздел 2.4.1'!R23,0,1)</f>
        <v>0</v>
      </c>
    </row>
    <row r="5447" spans="1:8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4284</v>
      </c>
      <c r="F5447" s="134"/>
      <c r="G5447" s="134"/>
      <c r="H5447" s="134">
        <f>IF('Раздел 2.4.1'!S24&gt;='Раздел 2.4.1'!R24,0,1)</f>
        <v>0</v>
      </c>
    </row>
    <row r="5448" spans="1:8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16179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16180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16181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16182</v>
      </c>
      <c r="F5452" s="119"/>
      <c r="G5452" s="119"/>
      <c r="H5452" s="11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16183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16184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16185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16186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17024</v>
      </c>
      <c r="F5457" s="119"/>
      <c r="G5457" s="119"/>
      <c r="H5457" s="11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17025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17026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17027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17028</v>
      </c>
      <c r="F5461" s="119"/>
      <c r="G5461" s="119"/>
      <c r="H5461" s="119">
        <f>IF('Раздел 2.4.2'!S21&gt;='Раздел 2.4.2'!S25,0,1)</f>
        <v>0</v>
      </c>
    </row>
    <row r="5462" spans="1:8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4285</v>
      </c>
      <c r="F5462" s="133"/>
      <c r="G5462" s="133"/>
      <c r="H5462" s="133">
        <f>IF('Раздел 2.4.2'!S21&gt;='Раздел 2.4.2'!R21,0,1)</f>
        <v>0</v>
      </c>
    </row>
    <row r="5463" spans="1:8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4286</v>
      </c>
      <c r="F5463" s="133"/>
      <c r="G5463" s="133"/>
      <c r="H5463" s="133">
        <f>IF('Раздел 2.4.2'!S22&gt;='Раздел 2.4.2'!R22,0,1)</f>
        <v>0</v>
      </c>
    </row>
    <row r="5464" spans="1:8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4287</v>
      </c>
      <c r="F5464" s="133"/>
      <c r="G5464" s="133"/>
      <c r="H5464" s="133">
        <f>IF('Раздел 2.4.2'!S23&gt;='Раздел 2.4.2'!R23,0,1)</f>
        <v>0</v>
      </c>
    </row>
    <row r="5465" spans="1:8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4288</v>
      </c>
      <c r="F5465" s="134"/>
      <c r="G5465" s="134"/>
      <c r="H5465" s="134">
        <f>IF('Раздел 2.4.2'!S24&gt;='Раздел 2.4.2'!R24,0,1)</f>
        <v>0</v>
      </c>
    </row>
    <row r="5466" spans="1:8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17029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17030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17031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17923</v>
      </c>
      <c r="F5470" s="119"/>
      <c r="G5470" s="119"/>
      <c r="H5470" s="11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16978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16979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16980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15835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16982</v>
      </c>
      <c r="F5475" s="119"/>
      <c r="G5475" s="119"/>
      <c r="H5475" s="11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16983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16984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16985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16986</v>
      </c>
      <c r="F5479" s="119"/>
      <c r="G5479" s="119"/>
      <c r="H5479" s="119">
        <f>IF('Раздел 2.4.3'!S21&gt;='Раздел 2.4.3'!S25,0,1)</f>
        <v>0</v>
      </c>
    </row>
    <row r="5480" spans="1:10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4289</v>
      </c>
      <c r="F5480" s="133"/>
      <c r="G5480" s="133"/>
      <c r="H5480" s="133">
        <f>IF('Раздел 2.4.3'!S21&gt;='Раздел 2.4.3'!R21,0,1)</f>
        <v>0</v>
      </c>
    </row>
    <row r="5481" spans="1:10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4290</v>
      </c>
      <c r="F5481" s="133"/>
      <c r="G5481" s="133"/>
      <c r="H5481" s="133">
        <f>IF('Раздел 2.4.3'!S22&gt;='Раздел 2.4.3'!R22,0,1)</f>
        <v>0</v>
      </c>
    </row>
    <row r="5482" spans="1:10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4291</v>
      </c>
      <c r="F5482" s="133"/>
      <c r="G5482" s="133"/>
      <c r="H5482" s="133">
        <f>IF('Раздел 2.4.3'!S23&gt;='Раздел 2.4.3'!R23,0,1)</f>
        <v>0</v>
      </c>
    </row>
    <row r="5483" spans="1:10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4292</v>
      </c>
      <c r="F5483" s="134"/>
      <c r="G5483" s="134"/>
      <c r="H5483" s="134">
        <f>IF('Раздел 2.4.3'!S24&gt;='Раздел 2.4.3'!R24,0,1)</f>
        <v>0</v>
      </c>
    </row>
    <row r="5484" spans="1:10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7374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7375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7376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7377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6591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6592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7841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7842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7843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7009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7010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7011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7012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7013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7014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7015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7016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7863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7864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7865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7866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7867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7868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7869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7870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9476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9477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9478</v>
      </c>
      <c r="F5512" s="119"/>
      <c r="G5512" s="119"/>
      <c r="H5512" s="11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9479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9480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9481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9482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9483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9484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9485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9486</v>
      </c>
      <c r="F5520" s="119"/>
      <c r="G5520" s="119"/>
      <c r="H5520" s="119">
        <f>IF('Раздел 2.5.1.1'!P28=SUM('Раздел 2.5.1.1'!Q28:AC28),0,1)</f>
        <v>0</v>
      </c>
    </row>
    <row r="5521" spans="1:8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16987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16988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16989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17933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16788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16789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16790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16791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16792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17755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17756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17757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17758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17759</v>
      </c>
      <c r="F5535" s="119"/>
      <c r="G5535" s="119"/>
      <c r="H5535" s="11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17760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17761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17762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19280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19281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19282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19283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19284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19285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19286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18486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20844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20845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20846</v>
      </c>
      <c r="F5549" s="119"/>
      <c r="G5549" s="119"/>
      <c r="H5549" s="11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20847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20848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20849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18487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18488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18489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18490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18491</v>
      </c>
      <c r="F5557" s="119"/>
      <c r="G5557" s="119"/>
      <c r="H5557" s="119">
        <f>IF('Раздел 2.5.1.2'!P28=SUM('Раздел 2.5.1.2'!Q28:AC28),0,1)</f>
        <v>0</v>
      </c>
    </row>
    <row r="5558" spans="1:8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18492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18493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18494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18495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18496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18497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18498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18499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18500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18501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18502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18503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18504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18505</v>
      </c>
      <c r="F5572" s="119"/>
      <c r="G5572" s="119"/>
      <c r="H5572" s="11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18506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17708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17709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17710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17711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17712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17713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17714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17715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17716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16819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16820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16821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16822</v>
      </c>
      <c r="F5586" s="119"/>
      <c r="G5586" s="119"/>
      <c r="H5586" s="11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16823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16824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16825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15634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15635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15636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16831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16832</v>
      </c>
      <c r="F5594" s="119"/>
      <c r="G5594" s="119"/>
      <c r="H5594" s="119">
        <f>IF('Раздел 2.5.1.3'!P28=SUM('Раздел 2.5.1.3'!Q28:AC28),0,1)</f>
        <v>0</v>
      </c>
    </row>
    <row r="5595" spans="1:8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16833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16834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16835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16836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16837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16838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16839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16840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14679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14680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14681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15873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15874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15875</v>
      </c>
      <c r="F5609" s="119"/>
      <c r="G5609" s="119"/>
      <c r="H5609" s="11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15876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15877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17771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17772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17773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17774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17775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17776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17777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17778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17779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17780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17781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17782</v>
      </c>
      <c r="F5623" s="119"/>
      <c r="G5623" s="119"/>
      <c r="H5623" s="11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17783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17784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16817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16818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15855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15856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15857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15858</v>
      </c>
      <c r="F5631" s="119"/>
      <c r="G5631" s="119"/>
      <c r="H5631" s="119">
        <f>IF('Раздел 2.5.1.4'!P28=SUM('Раздел 2.5.1.4'!Q28:AC28),0,1)</f>
        <v>0</v>
      </c>
    </row>
    <row r="5632" spans="1:8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15859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15860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15861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15862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15863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15864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15865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15866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14673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14674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14675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14676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14677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14678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18068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18069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18070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18071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18883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18884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18885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18886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17244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17245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17246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17247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17243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16136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15150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15151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15152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15153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15154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15155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15156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15157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15158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15159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15160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15161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16146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16147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16148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16149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16150</v>
      </c>
      <c r="F5677" s="119"/>
      <c r="G5677" s="119"/>
      <c r="H5677" s="11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16151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16152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16153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16154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16155</v>
      </c>
      <c r="F5682" s="119"/>
      <c r="G5682" s="119"/>
      <c r="H5682" s="119">
        <f>IF('Раздел 2.5.2.1'!P25=SUM('Раздел 2.5.2.1'!Q25:BH25),0,1)</f>
        <v>0</v>
      </c>
    </row>
    <row r="5683" spans="1:8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14395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17633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17634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17635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17636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17637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17638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17639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17640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17641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17642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17643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17644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17645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18460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18461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18462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18463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18464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18465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18466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18467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18468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18469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18470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19272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19273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19274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19275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19276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18480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17676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17677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17678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16720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16721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16722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16723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16724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16725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14417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14418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14419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14420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12995</v>
      </c>
      <c r="F5728" s="119"/>
      <c r="G5728" s="119"/>
      <c r="H5728" s="11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12996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12997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12998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12999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13000</v>
      </c>
      <c r="F5733" s="119"/>
      <c r="G5733" s="119"/>
      <c r="H5733" s="119">
        <f>IF('Раздел 2.5.2.2'!P25=SUM('Раздел 2.5.2.2'!Q25:BH25),0,1)</f>
        <v>0</v>
      </c>
    </row>
    <row r="5734" spans="1:8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13001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13002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13003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13004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13005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13006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13007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13008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13009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11626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11627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11628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11629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11630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16753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16754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15523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15524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15525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15526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15527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15528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15529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15530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15531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15532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15533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15534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15535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15536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15537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14274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14275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14276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14277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18394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18395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18396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18397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18398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18399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18400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18401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18402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18403</v>
      </c>
      <c r="F5779" s="119"/>
      <c r="G5779" s="119"/>
      <c r="H5779" s="11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18404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18405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18406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18407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18408</v>
      </c>
      <c r="F5784" s="119"/>
      <c r="G5784" s="119"/>
      <c r="H5784" s="119">
        <f>IF('Раздел 2.5.2.3'!P25=SUM('Раздел 2.5.2.3'!Q25:BH25),0,1)</f>
        <v>0</v>
      </c>
    </row>
    <row r="5785" spans="1:8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18409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19209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17694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17695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17696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17697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17698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17699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17700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17701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17702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17703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17704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17705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18437</v>
      </c>
      <c r="F5800" s="119"/>
      <c r="G5800" s="119"/>
      <c r="H5800" s="11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18438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18439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18440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18441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16758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16759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16760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16761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16762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16763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16764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16765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16766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16767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16768</v>
      </c>
      <c r="F5815" s="119"/>
      <c r="G5815" s="119"/>
      <c r="H5815" s="11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16769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16770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16771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16772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16773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15538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15539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15540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15541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15542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15543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15544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15545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15546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16787</v>
      </c>
      <c r="F5830" s="119"/>
      <c r="G5830" s="119"/>
      <c r="H5830" s="11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12009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10660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10661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10662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10663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9011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9012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9013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10012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10013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10014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10015</v>
      </c>
      <c r="F5842" s="119"/>
      <c r="G5842" s="119"/>
      <c r="H5842" s="119">
        <f>IF('Раздел 2.5.3.1'!P32=SUM('Раздел 2.5.3.1'!Q32:AD32),0,1)</f>
        <v>0</v>
      </c>
    </row>
    <row r="5843" spans="1:8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16260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16261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16262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16263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18092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18093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18094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18095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18096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18097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19679</v>
      </c>
      <c r="F5858" s="119"/>
      <c r="G5858" s="119"/>
      <c r="H5858" s="11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19680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18100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18101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18102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18103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18104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18105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18106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18107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18108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18109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17283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17284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17285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17286</v>
      </c>
      <c r="F5873" s="119"/>
      <c r="G5873" s="119"/>
      <c r="H5873" s="11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17287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17288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17289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17290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17291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17292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17293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17294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17295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17296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17297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17298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17299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17300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17301</v>
      </c>
      <c r="F5888" s="119"/>
      <c r="G5888" s="119"/>
      <c r="H5888" s="11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8989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8166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8167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8168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8169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8170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10656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10657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10658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12006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12007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12008</v>
      </c>
      <c r="F5900" s="119"/>
      <c r="G5900" s="119"/>
      <c r="H5900" s="119">
        <f>IF('Раздел 2.5.3.2'!P32=SUM('Раздел 2.5.3.2'!Q32:AD32),0,1)</f>
        <v>0</v>
      </c>
    </row>
    <row r="5901" spans="1:8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17302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17303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17423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17424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17425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17426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16327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16328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16329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16330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16331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16332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17451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17452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17453</v>
      </c>
      <c r="F5916" s="119"/>
      <c r="G5916" s="119"/>
      <c r="H5916" s="11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17454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17455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18294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18295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18296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17605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17606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17607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17608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17609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17610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17611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17612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16618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16619</v>
      </c>
      <c r="F5931" s="119"/>
      <c r="G5931" s="119"/>
      <c r="H5931" s="11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16620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16621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16622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16623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16624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16625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16626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14387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14388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14389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14390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14391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14392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14393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14394</v>
      </c>
      <c r="F5946" s="119"/>
      <c r="G5946" s="119"/>
      <c r="H5946" s="11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8977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8978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8979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8980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8981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8982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8983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8984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8985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8986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8987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8988</v>
      </c>
      <c r="F5958" s="119"/>
      <c r="G5958" s="119"/>
      <c r="H5958" s="119">
        <f>IF('Раздел 2.5.3.3'!P32=SUM('Раздел 2.5.3.3'!Q32:AD32),0,1)</f>
        <v>0</v>
      </c>
    </row>
    <row r="5959" spans="1:8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9316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9317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9318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11713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11714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11715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11716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11717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10416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10417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10418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10419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10420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10421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10422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10423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10424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10425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10426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10427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10428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10429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10430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10431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8775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8776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8777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8778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8779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8780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8781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8782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8783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8784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8785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8786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8787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8788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8789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8790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8791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8792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8793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8794</v>
      </c>
      <c r="F6003" s="119"/>
      <c r="G6003" s="119"/>
      <c r="H6003" s="11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8795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9121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9122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9123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9124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9125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9126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9127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9128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9129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9130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9131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8967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8968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8969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8970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8971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8972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8973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8974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8975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8976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9553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9554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10677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10678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10679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10680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10681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11221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11222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11223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11224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11225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11226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11227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11228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11229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11230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11231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11232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11233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10053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10054</v>
      </c>
      <c r="F6047" s="119"/>
      <c r="G6047" s="119"/>
      <c r="H6047" s="11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9241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9242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9243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9244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9245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9246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9247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9248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9249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8412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8413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8414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8415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8416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8410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8411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7574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7575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7576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8491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8492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8493</v>
      </c>
      <c r="F6069" s="119"/>
      <c r="G6069" s="119"/>
      <c r="H6069" s="11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8494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8495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8496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8497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8498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8499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8500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8501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8502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8503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8504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8505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6895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6896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6897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6898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6899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8506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8507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8508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8509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8510</v>
      </c>
      <c r="F6091" s="119"/>
      <c r="G6091" s="119"/>
      <c r="H6091" s="11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8511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8512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8513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8514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8515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8516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8517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8518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8519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8520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8521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8524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8525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8526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8527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7689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7690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7691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7692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7693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7694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7695</v>
      </c>
      <c r="F6113" s="119"/>
      <c r="G6113" s="119"/>
      <c r="H6113" s="11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7685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7686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7687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6863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6864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6865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6866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6867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6868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6869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6073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6074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6075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6076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6077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6078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6079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6080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6081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6082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6083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6084</v>
      </c>
      <c r="F6135" s="119"/>
      <c r="G6135" s="119"/>
      <c r="H6135" s="11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6874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6875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6876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6877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6878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6879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7705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7706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7707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7708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7709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7710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7711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7712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7713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7714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7715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7716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7717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7718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7719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7720</v>
      </c>
      <c r="F6157" s="119"/>
      <c r="G6157" s="119"/>
      <c r="H6157" s="11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7721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7722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7723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7724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7725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7726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7727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7728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7729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7730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7731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7732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7733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7734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7735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7736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7737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9325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9326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9327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9328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9329</v>
      </c>
      <c r="F6179" s="119"/>
      <c r="G6179" s="119"/>
      <c r="H6179" s="11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9031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9032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9033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9034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9035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9036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9037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9038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9039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9040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9041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9042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9043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9044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9045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9046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9047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9048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9049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9050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9051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9052</v>
      </c>
      <c r="F6201" s="119"/>
      <c r="G6201" s="119"/>
      <c r="H6201" s="11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9053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9054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9055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9056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9057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8230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8231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9058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9059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9060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9061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9062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9063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9064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9065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9066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9067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8161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8162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8163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8164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8165</v>
      </c>
      <c r="F6223" s="119"/>
      <c r="G6223" s="119"/>
      <c r="H6223" s="11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7309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7310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7311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7312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7313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7314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7167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7168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7169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8015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8016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8874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8875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8876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8877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8878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8879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8880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8881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8882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8883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8884</v>
      </c>
      <c r="F6245" s="119"/>
      <c r="G6245" s="119"/>
      <c r="H6245" s="11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8885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8886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8887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8888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8889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8890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8891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8892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8893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8894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8895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11027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11028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11029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11030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11031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11032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11033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11034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11035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9819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10047</v>
      </c>
      <c r="F6267" s="119"/>
      <c r="G6267" s="119"/>
      <c r="H6267" s="11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10048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10049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10050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10051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10052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10062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10063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10064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10065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10066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10067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10068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10069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10070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10071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10072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10073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10074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10075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10076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10077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10078</v>
      </c>
      <c r="F6289" s="119"/>
      <c r="G6289" s="119"/>
      <c r="H6289" s="11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10079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10080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10081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10082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10083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10084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9821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9822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9823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9824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9825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9826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9827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9828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9829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9830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9831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9832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9833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9834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9835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9836</v>
      </c>
      <c r="F6311" s="119"/>
      <c r="G6311" s="119"/>
      <c r="H6311" s="11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9837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9838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9839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9840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9841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9842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9843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9844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9845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9846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9847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9848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9849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9850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9851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9852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9853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9854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9855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9856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9857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9858</v>
      </c>
      <c r="F6333" s="119"/>
      <c r="G6333" s="119"/>
      <c r="H6333" s="11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9859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9860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9861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9862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9863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9864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9865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8277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8278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8279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8280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7430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7431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7432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8284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8285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8286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8287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8288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8289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9119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9120</v>
      </c>
      <c r="F6355" s="119"/>
      <c r="G6355" s="119"/>
      <c r="H6355" s="119">
        <f>IF('Раздел 2.6.1'!AG42&gt;='Раздел 2.6.1'!AI42,0,1)</f>
        <v>0</v>
      </c>
    </row>
    <row r="6356" spans="1:8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4294</v>
      </c>
      <c r="F6356" s="133"/>
      <c r="G6356" s="133"/>
      <c r="H6356" s="133">
        <f>IF('Раздел 2.6.1'!P22&gt;='Раздел 2.6.1'!P23,0,1)</f>
        <v>0</v>
      </c>
    </row>
    <row r="6357" spans="1:8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4295</v>
      </c>
      <c r="F6357" s="133"/>
      <c r="G6357" s="133"/>
      <c r="H6357" s="133">
        <f>IF('Раздел 2.6.1'!Q22&gt;='Раздел 2.6.1'!Q23,0,1)</f>
        <v>0</v>
      </c>
    </row>
    <row r="6358" spans="1:8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4296</v>
      </c>
      <c r="F6358" s="133"/>
      <c r="G6358" s="133"/>
      <c r="H6358" s="133">
        <f>IF('Раздел 2.6.1'!R22&gt;='Раздел 2.6.1'!R23,0,1)</f>
        <v>0</v>
      </c>
    </row>
    <row r="6359" spans="1:8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4297</v>
      </c>
      <c r="F6359" s="133"/>
      <c r="G6359" s="133"/>
      <c r="H6359" s="133">
        <f>IF('Раздел 2.6.1'!S22&gt;='Раздел 2.6.1'!S23,0,1)</f>
        <v>0</v>
      </c>
    </row>
    <row r="6360" spans="1:8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4298</v>
      </c>
      <c r="F6360" s="133"/>
      <c r="G6360" s="133"/>
      <c r="H6360" s="133">
        <f>IF('Раздел 2.6.1'!T22&gt;='Раздел 2.6.1'!T23,0,1)</f>
        <v>0</v>
      </c>
    </row>
    <row r="6361" spans="1:8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4299</v>
      </c>
      <c r="F6361" s="133"/>
      <c r="G6361" s="133"/>
      <c r="H6361" s="133">
        <f>IF('Раздел 2.6.1'!U22&gt;='Раздел 2.6.1'!U23,0,1)</f>
        <v>0</v>
      </c>
    </row>
    <row r="6362" spans="1:8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4300</v>
      </c>
      <c r="F6362" s="133"/>
      <c r="G6362" s="133"/>
      <c r="H6362" s="133">
        <f>IF('Раздел 2.6.1'!V22&gt;='Раздел 2.6.1'!V23,0,1)</f>
        <v>0</v>
      </c>
    </row>
    <row r="6363" spans="1:8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4301</v>
      </c>
      <c r="F6363" s="133"/>
      <c r="G6363" s="133"/>
      <c r="H6363" s="133">
        <f>IF('Раздел 2.6.1'!W22&gt;='Раздел 2.6.1'!W23,0,1)</f>
        <v>0</v>
      </c>
    </row>
    <row r="6364" spans="1:8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4302</v>
      </c>
      <c r="F6364" s="133"/>
      <c r="G6364" s="133"/>
      <c r="H6364" s="133">
        <f>IF('Раздел 2.6.1'!X22&gt;='Раздел 2.6.1'!X23,0,1)</f>
        <v>0</v>
      </c>
    </row>
    <row r="6365" spans="1:8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2744</v>
      </c>
      <c r="F6365" s="133"/>
      <c r="G6365" s="133"/>
      <c r="H6365" s="133">
        <f>IF('Раздел 2.6.1'!Y22&gt;='Раздел 2.6.1'!Y23,0,1)</f>
        <v>0</v>
      </c>
    </row>
    <row r="6366" spans="1:8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2745</v>
      </c>
      <c r="F6366" s="133"/>
      <c r="G6366" s="133"/>
      <c r="H6366" s="133">
        <f>IF('Раздел 2.6.1'!Z22&gt;='Раздел 2.6.1'!Z23,0,1)</f>
        <v>0</v>
      </c>
    </row>
    <row r="6367" spans="1:8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3562</v>
      </c>
      <c r="F6367" s="133"/>
      <c r="G6367" s="133"/>
      <c r="H6367" s="133">
        <f>IF('Раздел 2.6.1'!AA22&gt;='Раздел 2.6.1'!AA23,0,1)</f>
        <v>0</v>
      </c>
    </row>
    <row r="6368" spans="1:8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3563</v>
      </c>
      <c r="F6368" s="133"/>
      <c r="G6368" s="133"/>
      <c r="H6368" s="133">
        <f>IF('Раздел 2.6.1'!AB22&gt;='Раздел 2.6.1'!AB23,0,1)</f>
        <v>0</v>
      </c>
    </row>
    <row r="6369" spans="1:1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3564</v>
      </c>
      <c r="F6369" s="133"/>
      <c r="G6369" s="133"/>
      <c r="H6369" s="133">
        <f>IF('Раздел 2.6.1'!AC22&gt;='Раздел 2.6.1'!AC23,0,1)</f>
        <v>0</v>
      </c>
    </row>
    <row r="6370" spans="1:1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3565</v>
      </c>
      <c r="F6370" s="133"/>
      <c r="G6370" s="133"/>
      <c r="H6370" s="133">
        <f>IF('Раздел 2.6.1'!AD22&gt;='Раздел 2.6.1'!AD23,0,1)</f>
        <v>0</v>
      </c>
    </row>
    <row r="6371" spans="1:1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3566</v>
      </c>
      <c r="F6371" s="133"/>
      <c r="G6371" s="133"/>
      <c r="H6371" s="133">
        <f>IF('Раздел 2.6.1'!AE22&gt;='Раздел 2.6.1'!AE23,0,1)</f>
        <v>0</v>
      </c>
    </row>
    <row r="6372" spans="1:1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3567</v>
      </c>
      <c r="F6372" s="133"/>
      <c r="G6372" s="133"/>
      <c r="H6372" s="133">
        <f>IF('Раздел 2.6.1'!AF22&gt;='Раздел 2.6.1'!AF23,0,1)</f>
        <v>0</v>
      </c>
    </row>
    <row r="6373" spans="1:1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3568</v>
      </c>
      <c r="F6373" s="133"/>
      <c r="G6373" s="133"/>
      <c r="H6373" s="133">
        <f>IF('Раздел 2.6.1'!AG22&gt;='Раздел 2.6.1'!AG23,0,1)</f>
        <v>0</v>
      </c>
    </row>
    <row r="6374" spans="1:1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3569</v>
      </c>
      <c r="F6374" s="133"/>
      <c r="G6374" s="133"/>
      <c r="H6374" s="133">
        <f>IF('Раздел 2.6.1'!AH22&gt;='Раздел 2.6.1'!AH23,0,1)</f>
        <v>0</v>
      </c>
      <c r="L6374" s="7"/>
    </row>
    <row r="6375" spans="1:1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3570</v>
      </c>
      <c r="F6375" s="133"/>
      <c r="G6375" s="133"/>
      <c r="H6375" s="133">
        <f>IF('Раздел 2.6.1'!AI22&gt;='Раздел 2.6.1'!AI23,0,1)</f>
        <v>0</v>
      </c>
    </row>
    <row r="6376" spans="1:1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3571</v>
      </c>
      <c r="F6376" s="133"/>
      <c r="G6376" s="133"/>
      <c r="H6376" s="133">
        <f>IF('Раздел 2.6.1'!AJ22&gt;='Раздел 2.6.1'!AJ23,0,1)</f>
        <v>0</v>
      </c>
    </row>
    <row r="6377" spans="1:1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3572</v>
      </c>
      <c r="F6377" s="134"/>
      <c r="G6377" s="134"/>
      <c r="H6377" s="13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3573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3574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3575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3576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4401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4402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4403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3580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3581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3582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3583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3584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3585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4417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4418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4419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4420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4421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4422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4423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4424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4425</v>
      </c>
      <c r="F6399" s="119"/>
      <c r="G6399" s="119"/>
      <c r="H6399" s="11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4426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4427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4428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4429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4430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4431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4432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4433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4434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4435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4436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4437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4438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4439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4440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4441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4442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4443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5245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5246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5247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5248</v>
      </c>
      <c r="F6421" s="119"/>
      <c r="G6421" s="119"/>
      <c r="H6421" s="11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5249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5250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4444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4445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4446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4447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4448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4449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4450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4451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4452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4453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4454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4455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4456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4457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4458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5263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4461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4462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4463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4464</v>
      </c>
      <c r="F6443" s="119"/>
      <c r="G6443" s="119"/>
      <c r="H6443" s="11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4465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4466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4467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4468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4469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4470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4471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4472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4473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4474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3640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3641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3642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3643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3644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2833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2834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2835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2836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2837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2838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2839</v>
      </c>
      <c r="F6465" s="119"/>
      <c r="G6465" s="119"/>
      <c r="H6465" s="11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2840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2841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2842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2843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2844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2845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2846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2847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2848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3654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3655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3656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3657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3658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3659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4496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3662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3663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3664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3665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3666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3667</v>
      </c>
      <c r="F6487" s="119"/>
      <c r="G6487" s="119"/>
      <c r="H6487" s="11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3668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3669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3670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3671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3672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3673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3674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3675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3676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3677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3678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3679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4305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4306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4307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4308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4309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4310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4311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4312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4313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4314</v>
      </c>
      <c r="F6509" s="119"/>
      <c r="G6509" s="119"/>
      <c r="H6509" s="11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4315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4316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4317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4318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4319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4320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4321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4322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4323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4324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5855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5856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5857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5858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5859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5860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5861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5862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5863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5864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5865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5866</v>
      </c>
      <c r="F6531" s="119"/>
      <c r="G6531" s="119"/>
      <c r="H6531" s="11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5867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5868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5869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5870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5088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5089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6684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6685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5871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5872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5873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5874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5875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5876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5877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5878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5879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5880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5881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5882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5883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5884</v>
      </c>
      <c r="F6553" s="119"/>
      <c r="G6553" s="119"/>
      <c r="H6553" s="11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5105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5106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5107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5108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5109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5110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5111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5112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5113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5114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5115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5116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5117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5118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5119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5120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5121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5122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5123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5124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5125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5126</v>
      </c>
      <c r="F6575" s="119"/>
      <c r="G6575" s="119"/>
      <c r="H6575" s="11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5127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5128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5129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5130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5131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5132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5133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5134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5081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5082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5083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5084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5085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5086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5087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4266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4267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4268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4269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4270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5090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5091</v>
      </c>
      <c r="F6597" s="119"/>
      <c r="G6597" s="119"/>
      <c r="H6597" s="11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5092</v>
      </c>
      <c r="F6598" s="125"/>
      <c r="G6598" s="125"/>
      <c r="H6598" s="12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5093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5094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5095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5096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5097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5098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4066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4067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4068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4069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4070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4719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4720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4721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4722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4723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4724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4725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4726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4727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4728</v>
      </c>
      <c r="F6619" s="119"/>
      <c r="G6619" s="119"/>
      <c r="H6619" s="11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5533</v>
      </c>
      <c r="F6620" s="125"/>
      <c r="G6620" s="125"/>
      <c r="H6620" s="12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5534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5535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4732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4733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4734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4735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5539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5540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5541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5542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5543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5544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5545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5546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5547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5548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5549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5550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5551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3935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3936</v>
      </c>
      <c r="F6641" s="119"/>
      <c r="G6641" s="119"/>
      <c r="H6641" s="11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3937</v>
      </c>
      <c r="F6642" s="125"/>
      <c r="G6642" s="125"/>
      <c r="H6642" s="12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3938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3939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3940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3941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3942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3943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3944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3945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3946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3947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3948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3949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3950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3951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3952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3953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3954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3955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3956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3957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3958</v>
      </c>
      <c r="F6663" s="119"/>
      <c r="G6663" s="119"/>
      <c r="H6663" s="11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3959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3148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3149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5574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5575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4789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4790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4791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4792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4793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4794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4795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4796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4797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4798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4799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4800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4801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4807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4808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4809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4810</v>
      </c>
      <c r="F6685" s="119"/>
      <c r="G6685" s="119"/>
      <c r="H6685" s="11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5603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5604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5605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5606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5607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5608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5609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5610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5611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5612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5613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5614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5615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5616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5617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5618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5619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5799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5800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5801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5802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5803</v>
      </c>
      <c r="F6707" s="119"/>
      <c r="G6707" s="119"/>
      <c r="H6707" s="11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3398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3399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3400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3401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3402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4219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2595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3403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3404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3405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4222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4223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4224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4225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4226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4227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4228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4229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4230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4231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4232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4233</v>
      </c>
      <c r="F6729" s="119"/>
      <c r="G6729" s="119"/>
      <c r="H6729" s="119">
        <f>IF('Раздел 2.6.1'!AG42&gt;=SUM('Раздел 2.6.1'!AH42:AI42),0,1)</f>
        <v>0</v>
      </c>
    </row>
    <row r="6730" spans="1:8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9308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9309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9310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9311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9312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9576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9577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9578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9579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9580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9581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9582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9583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9584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9585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9586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9587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9588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9589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9590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9591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8746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8747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8748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8770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8771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8772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8773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8774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7977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7978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7979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8815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8816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8817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8818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8819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8820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8821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8822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8823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8824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7996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7152</v>
      </c>
      <c r="F6774" s="119"/>
      <c r="G6774" s="119"/>
      <c r="H6774" s="11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7153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7154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7155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7156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7157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7158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7159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7160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7161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7162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7163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7164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7165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6377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6378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6379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6380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6381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6382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6383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5684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5685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5686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6490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6486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6487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6488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6489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7282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7283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7284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7285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6508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6509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7290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7291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7292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7293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7294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7295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7296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7297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7298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7299</v>
      </c>
      <c r="F6818" s="119"/>
      <c r="G6818" s="119"/>
      <c r="H6818" s="11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7300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7301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7302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7303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7304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7305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7306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7307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7308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6525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6526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6527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6528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6529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6530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6531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6532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6533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6534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6535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7319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7320</v>
      </c>
      <c r="F6840" s="119"/>
      <c r="G6840" s="119"/>
      <c r="H6840" s="11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7321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7322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7323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7324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7325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7326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7327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7328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7329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7330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8181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8182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8183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8184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8185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8186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8187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9014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9015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9016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9017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9018</v>
      </c>
      <c r="F6862" s="119"/>
      <c r="G6862" s="119"/>
      <c r="H6862" s="11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9019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9020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8110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7262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7263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7264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7265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7266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7267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9025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9026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9027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9028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9029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9030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6971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6972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8641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8642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8643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8644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8645</v>
      </c>
      <c r="F6884" s="119"/>
      <c r="G6884" s="119"/>
      <c r="H6884" s="11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8649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8650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8651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8652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8653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8654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8655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8656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8657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8658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8659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8660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8661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8662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8663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8664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8665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8666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8667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8668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8669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8670</v>
      </c>
      <c r="F6906" s="119"/>
      <c r="G6906" s="119"/>
      <c r="H6906" s="11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8671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8672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8673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8674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8675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8676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8677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8678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8679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8680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8681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8682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7838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7839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7840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9464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9465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9466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9467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9468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9469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9470</v>
      </c>
      <c r="F6928" s="119"/>
      <c r="G6928" s="119"/>
      <c r="H6928" s="11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9471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9472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9473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9474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9475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7701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7702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7703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7704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8547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8548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8549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8550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8551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8552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8553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8554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8555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8556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8557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8558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8559</v>
      </c>
      <c r="F6950" s="119"/>
      <c r="G6950" s="119"/>
      <c r="H6950" s="11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8560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8561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8562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8563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8564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8565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8566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8567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8568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8569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8570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8571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8572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8573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8574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8575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8576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8577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8578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8579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8580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8581</v>
      </c>
      <c r="F6972" s="119"/>
      <c r="G6972" s="119"/>
      <c r="H6972" s="11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9487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9488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9489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9490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8648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9498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9499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9500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9501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9502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9503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9504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9505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9506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9507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9508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9509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9510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9511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9512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9513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9514</v>
      </c>
      <c r="F6994" s="119"/>
      <c r="G6994" s="119"/>
      <c r="H6994" s="11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9515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9516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9517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9518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9457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9458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9459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9460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10583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10584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10585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10586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10587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10588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10589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10590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10591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10592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10593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10594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10595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10596</v>
      </c>
      <c r="F7016" s="119"/>
      <c r="G7016" s="119"/>
      <c r="H7016" s="11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10597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10598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10599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10600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10601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10602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10603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10604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10605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10606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9491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9492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9493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9494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9495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9496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9497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10616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10617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10618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10619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10620</v>
      </c>
      <c r="F7038" s="119"/>
      <c r="G7038" s="119"/>
      <c r="H7038" s="11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10621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10622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8720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8721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8722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8723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8724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8725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8726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8727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8728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8729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8730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8731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8732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8733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8734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8735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8736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8737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8738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8739</v>
      </c>
      <c r="F7060" s="119"/>
      <c r="G7060" s="119"/>
      <c r="H7060" s="11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8740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8741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8742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8743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8744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8745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7904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7905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10652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10653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10654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10655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9538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9539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9540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9541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9542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9543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9544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10659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8696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8697</v>
      </c>
      <c r="F7082" s="119"/>
      <c r="G7082" s="119"/>
      <c r="H7082" s="11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8698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8699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9524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9525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9526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9527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9528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9529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9530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9531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9532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9533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9534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9535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9536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9537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8689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8690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8691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8692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8693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8694</v>
      </c>
      <c r="F7104" s="119"/>
      <c r="G7104" s="119"/>
      <c r="H7104" s="11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8695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8439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8440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8441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8442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8443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8444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8445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8446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8447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8448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8449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8450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8451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8452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7610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9557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9558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9559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9560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9561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9562</v>
      </c>
      <c r="F7126" s="119"/>
      <c r="G7126" s="119"/>
      <c r="H7126" s="119">
        <f>IF('Раздел 2.6.2'!AG42&gt;='Раздел 2.6.2'!AI42,0,1)</f>
        <v>0</v>
      </c>
    </row>
    <row r="7127" spans="1:8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4234</v>
      </c>
      <c r="F7127" s="133"/>
      <c r="G7127" s="133"/>
      <c r="H7127" s="7">
        <f>IF('Раздел 2.6.2'!P22&gt;='Раздел 2.6.2'!P23,0,1)</f>
        <v>0</v>
      </c>
    </row>
    <row r="7128" spans="1:8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4235</v>
      </c>
      <c r="F7128" s="133"/>
      <c r="G7128" s="133"/>
      <c r="H7128" s="7">
        <f>IF('Раздел 2.6.2'!Q22&gt;='Раздел 2.6.2'!Q23,0,1)</f>
        <v>0</v>
      </c>
    </row>
    <row r="7129" spans="1:8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4236</v>
      </c>
      <c r="F7129" s="133"/>
      <c r="G7129" s="133"/>
      <c r="H7129" s="7">
        <f>IF('Раздел 2.6.2'!R22&gt;='Раздел 2.6.2'!R23,0,1)</f>
        <v>0</v>
      </c>
    </row>
    <row r="7130" spans="1:8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4237</v>
      </c>
      <c r="F7130" s="133"/>
      <c r="G7130" s="133"/>
      <c r="H7130" s="7">
        <f>IF('Раздел 2.6.2'!S22&gt;='Раздел 2.6.2'!S23,0,1)</f>
        <v>0</v>
      </c>
    </row>
    <row r="7131" spans="1:8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4238</v>
      </c>
      <c r="F7131" s="133"/>
      <c r="G7131" s="133"/>
      <c r="H7131" s="7">
        <f>IF('Раздел 2.6.2'!T22&gt;='Раздел 2.6.2'!T23,0,1)</f>
        <v>0</v>
      </c>
    </row>
    <row r="7132" spans="1:8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4239</v>
      </c>
      <c r="F7132" s="133"/>
      <c r="G7132" s="133"/>
      <c r="H7132" s="7">
        <f>IF('Раздел 2.6.2'!U22&gt;='Раздел 2.6.2'!U23,0,1)</f>
        <v>0</v>
      </c>
    </row>
    <row r="7133" spans="1:8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4240</v>
      </c>
      <c r="F7133" s="133"/>
      <c r="G7133" s="133"/>
      <c r="H7133" s="7">
        <f>IF('Раздел 2.6.2'!V22&gt;='Раздел 2.6.2'!V23,0,1)</f>
        <v>0</v>
      </c>
    </row>
    <row r="7134" spans="1:8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4241</v>
      </c>
      <c r="F7134" s="133"/>
      <c r="G7134" s="133"/>
      <c r="H7134" s="7">
        <f>IF('Раздел 2.6.2'!W22&gt;='Раздел 2.6.2'!W23,0,1)</f>
        <v>0</v>
      </c>
    </row>
    <row r="7135" spans="1:8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4242</v>
      </c>
      <c r="F7135" s="133"/>
      <c r="G7135" s="133"/>
      <c r="H7135" s="7">
        <f>IF('Раздел 2.6.2'!X22&gt;='Раздел 2.6.2'!X23,0,1)</f>
        <v>0</v>
      </c>
    </row>
    <row r="7136" spans="1:8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4243</v>
      </c>
      <c r="F7136" s="133"/>
      <c r="G7136" s="133"/>
      <c r="H7136" s="7">
        <f>IF('Раздел 2.6.2'!Y22&gt;='Раздел 2.6.2'!Y23,0,1)</f>
        <v>0</v>
      </c>
    </row>
    <row r="7137" spans="1:1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4244</v>
      </c>
      <c r="F7137" s="133"/>
      <c r="G7137" s="133"/>
      <c r="H7137" s="7">
        <f>IF('Раздел 2.6.2'!Z22&gt;='Раздел 2.6.2'!Z23,0,1)</f>
        <v>0</v>
      </c>
    </row>
    <row r="7138" spans="1:1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4245</v>
      </c>
      <c r="F7138" s="133"/>
      <c r="G7138" s="133"/>
      <c r="H7138" s="7">
        <f>IF('Раздел 2.6.2'!AA22&gt;='Раздел 2.6.2'!AA23,0,1)</f>
        <v>0</v>
      </c>
    </row>
    <row r="7139" spans="1:1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4246</v>
      </c>
      <c r="F7139" s="133"/>
      <c r="G7139" s="133"/>
      <c r="H7139" s="7">
        <f>IF('Раздел 2.6.2'!AB22&gt;='Раздел 2.6.2'!AB23,0,1)</f>
        <v>0</v>
      </c>
    </row>
    <row r="7140" spans="1:1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4247</v>
      </c>
      <c r="F7140" s="133"/>
      <c r="G7140" s="133"/>
      <c r="H7140" s="7">
        <f>IF('Раздел 2.6.2'!AC22&gt;='Раздел 2.6.2'!AC23,0,1)</f>
        <v>0</v>
      </c>
    </row>
    <row r="7141" spans="1:1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4248</v>
      </c>
      <c r="F7141" s="133"/>
      <c r="G7141" s="133"/>
      <c r="H7141" s="7">
        <f>IF('Раздел 2.6.2'!AD22&gt;='Раздел 2.6.2'!AD23,0,1)</f>
        <v>0</v>
      </c>
    </row>
    <row r="7142" spans="1:1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4249</v>
      </c>
      <c r="F7142" s="133"/>
      <c r="G7142" s="133"/>
      <c r="H7142" s="7">
        <f>IF('Раздел 2.6.2'!AE22&gt;='Раздел 2.6.2'!AE23,0,1)</f>
        <v>0</v>
      </c>
    </row>
    <row r="7143" spans="1:1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4250</v>
      </c>
      <c r="F7143" s="133"/>
      <c r="G7143" s="133"/>
      <c r="H7143" s="7">
        <f>IF('Раздел 2.6.2'!AF22&gt;='Раздел 2.6.2'!AF23,0,1)</f>
        <v>0</v>
      </c>
    </row>
    <row r="7144" spans="1:1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4251</v>
      </c>
      <c r="F7144" s="133"/>
      <c r="G7144" s="133"/>
      <c r="H7144" s="7">
        <f>IF('Раздел 2.6.2'!AG22&gt;='Раздел 2.6.2'!AG23,0,1)</f>
        <v>0</v>
      </c>
    </row>
    <row r="7145" spans="1:1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4252</v>
      </c>
      <c r="F7145" s="133"/>
      <c r="G7145" s="133"/>
      <c r="H7145" s="7">
        <f>IF('Раздел 2.6.2'!AH22&gt;='Раздел 2.6.2'!AH23,0,1)</f>
        <v>0</v>
      </c>
      <c r="L7145" s="7"/>
    </row>
    <row r="7146" spans="1:1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4253</v>
      </c>
      <c r="F7146" s="133"/>
      <c r="G7146" s="133"/>
      <c r="H7146" s="7">
        <f>IF('Раздел 2.6.2'!AI22&gt;='Раздел 2.6.2'!AI23,0,1)</f>
        <v>0</v>
      </c>
    </row>
    <row r="7147" spans="1:1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4254</v>
      </c>
      <c r="F7147" s="133"/>
      <c r="G7147" s="133"/>
      <c r="H7147" s="7">
        <f>IF('Раздел 2.6.2'!AJ22&gt;='Раздел 2.6.2'!AJ23,0,1)</f>
        <v>0</v>
      </c>
    </row>
    <row r="7148" spans="1:1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4255</v>
      </c>
      <c r="F7148" s="134"/>
      <c r="G7148" s="134"/>
      <c r="H7148" s="11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4256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4257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4258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4259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4260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4261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4262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4263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4264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4265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3448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4271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4272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4273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4274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4275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4276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4277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4278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4279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4280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4281</v>
      </c>
      <c r="F7170" s="119"/>
      <c r="G7170" s="119"/>
      <c r="H7170" s="11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4282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4283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3469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3470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3471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3472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3473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3474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3475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3476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3477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3478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3479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3480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3481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5057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5058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5059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5060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5061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5062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5063</v>
      </c>
      <c r="F7192" s="119"/>
      <c r="G7192" s="119"/>
      <c r="H7192" s="11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5064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5065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5066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5067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2757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2758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3577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3578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3579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2769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2770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2771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2772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3586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3587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3588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3589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3590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3591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3592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3593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5068</v>
      </c>
      <c r="F7214" s="119"/>
      <c r="G7214" s="119"/>
      <c r="H7214" s="11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5069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5070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5071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5072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5073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5074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5075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5076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5077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5078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5079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5080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3862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3863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3864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3865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3866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3867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3868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3869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3870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3048</v>
      </c>
      <c r="F7236" s="119"/>
      <c r="G7236" s="119"/>
      <c r="H7236" s="11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3049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3050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3051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3052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3053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3054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3879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3880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3881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3882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3883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3884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3885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3886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3887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3888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3889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3890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3891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3892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2478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2479</v>
      </c>
      <c r="F7258" s="119"/>
      <c r="G7258" s="119"/>
      <c r="H7258" s="11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2480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2481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2482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2483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2484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2485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2486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2487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2488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2489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3299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3300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3301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3302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3906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3907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3908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3909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3910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4729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4730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4731</v>
      </c>
      <c r="F7280" s="119"/>
      <c r="G7280" s="119"/>
      <c r="H7280" s="11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3911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3912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3913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4736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4737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4738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4739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4740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4741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4742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4743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4744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4745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4746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4747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4748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4749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4750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4751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4752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4753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4754</v>
      </c>
      <c r="F7302" s="119"/>
      <c r="G7302" s="119"/>
      <c r="H7302" s="11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3934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3115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3116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3117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3118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3119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3120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3121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3122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3123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3124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3125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3126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3127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3128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3129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3130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3131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3132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3133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3134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3135</v>
      </c>
      <c r="F7324" s="119"/>
      <c r="G7324" s="119"/>
      <c r="H7324" s="11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3136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3137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3138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3139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3140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3141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3142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3143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3144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2353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2354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2355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3147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3150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3151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3152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3153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3154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3155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3156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3157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3158</v>
      </c>
      <c r="F7346" s="119"/>
      <c r="G7346" s="119"/>
      <c r="H7346" s="11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3159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3160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3161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3162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3972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3973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3974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3975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3976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3977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3166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3167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3984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3985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3986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3987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3988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3989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3990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3991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3992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3993</v>
      </c>
      <c r="F7368" s="119"/>
      <c r="G7368" s="119"/>
      <c r="H7368" s="11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3994</v>
      </c>
      <c r="F7369" s="125"/>
      <c r="G7369" s="125"/>
      <c r="H7369" s="12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3995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3996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3997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3998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3999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4000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4001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4002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4003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4004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4005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4006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4007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4008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4009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4010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4834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4011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4012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4013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4014</v>
      </c>
      <c r="F7390" s="119"/>
      <c r="G7390" s="119"/>
      <c r="H7390" s="11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4015</v>
      </c>
      <c r="F7391" s="125"/>
      <c r="G7391" s="125"/>
      <c r="H7391" s="12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4016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4017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4018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4019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4020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4021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4022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4023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4846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4847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4025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4026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4027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4028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4029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4030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4031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4032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4033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4034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4035</v>
      </c>
      <c r="F7412" s="119"/>
      <c r="G7412" s="119"/>
      <c r="H7412" s="11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4036</v>
      </c>
      <c r="F7413" s="125"/>
      <c r="G7413" s="125"/>
      <c r="H7413" s="12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3230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3231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3232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2421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2422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2423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2424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2425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2426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2427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2428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3246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3247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3248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3249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3250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3251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2441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2442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4062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3252</v>
      </c>
      <c r="F7434" s="119"/>
      <c r="G7434" s="119"/>
      <c r="H7434" s="11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3253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3254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3255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3256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3257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3258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3259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3260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3261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3262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3263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3264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3265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3266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3267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3268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3269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3270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3271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3272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4058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4059</v>
      </c>
      <c r="F7456" s="119"/>
      <c r="G7456" s="119"/>
      <c r="H7456" s="11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4060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4061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4887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4888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4063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4064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4065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4557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4558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4559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4560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4561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4562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4563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4564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4565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4566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4567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4568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4569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4570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4571</v>
      </c>
      <c r="F7478" s="119"/>
      <c r="G7478" s="119"/>
      <c r="H7478" s="11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4572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4573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4574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4575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4576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4577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4578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4579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4580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4581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4582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4583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4584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4585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4586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4587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4588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4589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4590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4591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4592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4593</v>
      </c>
      <c r="F7500" s="119"/>
      <c r="G7500" s="119"/>
      <c r="H7500" s="119">
        <f>IF('Раздел 2.6.2'!AG42&gt;=SUM('Раздел 2.6.2'!AH42:AI42),0,1)</f>
        <v>0</v>
      </c>
    </row>
    <row r="7501" spans="1:8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9563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9564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9565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9566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9307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9137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9138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9139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9140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9141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9142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9143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9144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9145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9146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9147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9148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9149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9150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9151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9152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9153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9154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8334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8335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8336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8337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8338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8354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8355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8171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8999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9000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9001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9002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9003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9004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9005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9006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9007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9008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9009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9010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8367</v>
      </c>
      <c r="F7545" s="119"/>
      <c r="G7545" s="119"/>
      <c r="H7545" s="11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8368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8369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8370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8371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8372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8373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10016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10017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10018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10019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11219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11220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8385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8386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9217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8387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8388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8389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8390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8391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8392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8393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8394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8395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8396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8397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8398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9231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9232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9233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9234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9235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9236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9237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9238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9239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9240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8480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8481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8482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8483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9320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9321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7642</v>
      </c>
      <c r="F7589" s="119"/>
      <c r="G7589" s="119"/>
      <c r="H7589" s="11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8484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8485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8486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8487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8488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8489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8490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6881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6882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6883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6884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6885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6886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6887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6888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6889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6890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6891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6892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6893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6894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6900</v>
      </c>
      <c r="F7611" s="119"/>
      <c r="G7611" s="119"/>
      <c r="H7611" s="11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6901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6902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6903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6904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6905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6906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6907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6908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6909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6910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6117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6118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6119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6120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6121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6122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6123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6124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6125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6126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6127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6128</v>
      </c>
      <c r="F7633" s="119"/>
      <c r="G7633" s="119"/>
      <c r="H7633" s="11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6920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6921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6922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6923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6924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6925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6926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6927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6928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6929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6930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6931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6932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6933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6934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6935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7764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7765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7766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7757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7758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7759</v>
      </c>
      <c r="F7655" s="119"/>
      <c r="G7655" s="119"/>
      <c r="H7655" s="11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7760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7761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7762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7763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8603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8604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8605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8606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8607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8608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8609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8610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8611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8612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8613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8614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8615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8616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8617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8618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8619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8620</v>
      </c>
      <c r="F7677" s="119"/>
      <c r="G7677" s="119"/>
      <c r="H7677" s="11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8621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8622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8623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8624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8625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8626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8627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8628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8629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8630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8631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8632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8633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8634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8635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8636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8637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8638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8639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8640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7738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7739</v>
      </c>
      <c r="F7699" s="119"/>
      <c r="G7699" s="119"/>
      <c r="H7699" s="11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6911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6912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6913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6914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6915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7338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7339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7340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7341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7342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7331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7332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7333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7334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7335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7336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7337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8188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8189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8190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8191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8192</v>
      </c>
      <c r="F7721" s="119"/>
      <c r="G7721" s="119"/>
      <c r="H7721" s="11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8193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8194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8195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8196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8197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8198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8199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8200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8201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8202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8203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8204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8205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8206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8207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8208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8209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8210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8211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8212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8213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8214</v>
      </c>
      <c r="F7743" s="119"/>
      <c r="G7743" s="119"/>
      <c r="H7743" s="11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8215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8216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8217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8218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8219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8220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8221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8222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8223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8224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8225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8226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9021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9022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9023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9024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6598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6599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7380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7381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7382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8227</v>
      </c>
      <c r="F7765" s="119"/>
      <c r="G7765" s="119"/>
      <c r="H7765" s="11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8228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8229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7378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7379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8232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8233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8234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8235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8236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8237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8238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8239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8240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8241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8242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8243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8244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8245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8246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8247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8248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8249</v>
      </c>
      <c r="F7787" s="119"/>
      <c r="G7787" s="119"/>
      <c r="H7787" s="11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8250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8251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8252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8253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8254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8255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8256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8257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8258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8259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8260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8261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8262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8263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8264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9068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9069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9070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9071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9072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9073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9074</v>
      </c>
      <c r="F7809" s="119"/>
      <c r="G7809" s="119"/>
      <c r="H7809" s="11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9075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9076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9077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9078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9079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7315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7316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7317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7318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8172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8173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8174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8175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8176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8177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8178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8179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8180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10020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10021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10022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10023</v>
      </c>
      <c r="F7831" s="119"/>
      <c r="G7831" s="119"/>
      <c r="H7831" s="11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10024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10025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10026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10027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10028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10029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10030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10031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10032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10033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10034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10035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10036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10037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10038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10039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10040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10041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10042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10043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10044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10045</v>
      </c>
      <c r="F7853" s="119"/>
      <c r="G7853" s="119"/>
      <c r="H7853" s="11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10046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8293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8294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8295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8296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8297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8298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8299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8300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8301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8302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8303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8304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8305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8306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8307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8308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8309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8310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8311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8312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8313</v>
      </c>
      <c r="F7875" s="119"/>
      <c r="G7875" s="119"/>
      <c r="H7875" s="11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8314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8315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8316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8317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10085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10086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10087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10088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10089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10090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10091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10092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10093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10094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10095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10096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10097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10098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10099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10100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10101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10102</v>
      </c>
      <c r="F7897" s="119"/>
      <c r="G7897" s="119"/>
      <c r="H7897" s="119">
        <f>IF('Раздел 2.6.3'!AG42&gt;='Раздел 2.6.3'!AI42,0,1)</f>
        <v>0</v>
      </c>
    </row>
    <row r="7898" spans="1:8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4594</v>
      </c>
      <c r="F7898" s="133"/>
      <c r="G7898" s="133"/>
      <c r="H7898" s="7">
        <f>IF('Раздел 2.6.3'!P22&gt;='Раздел 2.6.3'!P23,0,1)</f>
        <v>0</v>
      </c>
    </row>
    <row r="7899" spans="1:8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4595</v>
      </c>
      <c r="F7899" s="133"/>
      <c r="G7899" s="133"/>
      <c r="H7899" s="7">
        <f>IF('Раздел 2.6.3'!Q22&gt;='Раздел 2.6.3'!Q23,0,1)</f>
        <v>0</v>
      </c>
    </row>
    <row r="7900" spans="1:8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4599</v>
      </c>
      <c r="F7900" s="133"/>
      <c r="G7900" s="133"/>
      <c r="H7900" s="7">
        <f>IF('Раздел 2.6.3'!R22&gt;='Раздел 2.6.3'!R23,0,1)</f>
        <v>0</v>
      </c>
    </row>
    <row r="7901" spans="1:8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4600</v>
      </c>
      <c r="F7901" s="133"/>
      <c r="G7901" s="133"/>
      <c r="H7901" s="7">
        <f>IF('Раздел 2.6.3'!S22&gt;='Раздел 2.6.3'!S23,0,1)</f>
        <v>0</v>
      </c>
    </row>
    <row r="7902" spans="1:8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4601</v>
      </c>
      <c r="F7902" s="133"/>
      <c r="G7902" s="133"/>
      <c r="H7902" s="7">
        <f>IF('Раздел 2.6.3'!T22&gt;='Раздел 2.6.3'!T23,0,1)</f>
        <v>0</v>
      </c>
    </row>
    <row r="7903" spans="1:8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4602</v>
      </c>
      <c r="F7903" s="133"/>
      <c r="G7903" s="133"/>
      <c r="H7903" s="7">
        <f>IF('Раздел 2.6.3'!U22&gt;='Раздел 2.6.3'!U23,0,1)</f>
        <v>0</v>
      </c>
    </row>
    <row r="7904" spans="1:8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4603</v>
      </c>
      <c r="F7904" s="133"/>
      <c r="G7904" s="133"/>
      <c r="H7904" s="7">
        <f>IF('Раздел 2.6.3'!V22&gt;='Раздел 2.6.3'!V23,0,1)</f>
        <v>0</v>
      </c>
    </row>
    <row r="7905" spans="1:1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4604</v>
      </c>
      <c r="F7905" s="133"/>
      <c r="G7905" s="133"/>
      <c r="H7905" s="7">
        <f>IF('Раздел 2.6.3'!W22&gt;='Раздел 2.6.3'!W23,0,1)</f>
        <v>0</v>
      </c>
    </row>
    <row r="7906" spans="1:1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3680</v>
      </c>
      <c r="F7906" s="133"/>
      <c r="G7906" s="133"/>
      <c r="H7906" s="7">
        <f>IF('Раздел 2.6.3'!X22&gt;='Раздел 2.6.3'!X23,0,1)</f>
        <v>0</v>
      </c>
    </row>
    <row r="7907" spans="1:1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3681</v>
      </c>
      <c r="F7907" s="133"/>
      <c r="G7907" s="133"/>
      <c r="H7907" s="7">
        <f>IF('Раздел 2.6.3'!Y22&gt;='Раздел 2.6.3'!Y23,0,1)</f>
        <v>0</v>
      </c>
    </row>
    <row r="7908" spans="1:1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3682</v>
      </c>
      <c r="F7908" s="133"/>
      <c r="G7908" s="133"/>
      <c r="H7908" s="7">
        <f>IF('Раздел 2.6.3'!Z22&gt;='Раздел 2.6.3'!Z23,0,1)</f>
        <v>0</v>
      </c>
    </row>
    <row r="7909" spans="1:1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3683</v>
      </c>
      <c r="F7909" s="133"/>
      <c r="G7909" s="133"/>
      <c r="H7909" s="7">
        <f>IF('Раздел 2.6.3'!AA22&gt;='Раздел 2.6.3'!AA23,0,1)</f>
        <v>0</v>
      </c>
    </row>
    <row r="7910" spans="1:1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3684</v>
      </c>
      <c r="F7910" s="133"/>
      <c r="G7910" s="133"/>
      <c r="H7910" s="7">
        <f>IF('Раздел 2.6.3'!AB22&gt;='Раздел 2.6.3'!AB23,0,1)</f>
        <v>0</v>
      </c>
    </row>
    <row r="7911" spans="1:1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3685</v>
      </c>
      <c r="F7911" s="133"/>
      <c r="G7911" s="133"/>
      <c r="H7911" s="7">
        <f>IF('Раздел 2.6.3'!AC22&gt;='Раздел 2.6.3'!AC23,0,1)</f>
        <v>0</v>
      </c>
    </row>
    <row r="7912" spans="1:1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3686</v>
      </c>
      <c r="F7912" s="133"/>
      <c r="G7912" s="133"/>
      <c r="H7912" s="7">
        <f>IF('Раздел 2.6.3'!AD22&gt;='Раздел 2.6.3'!AD23,0,1)</f>
        <v>0</v>
      </c>
    </row>
    <row r="7913" spans="1:1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3687</v>
      </c>
      <c r="F7913" s="133"/>
      <c r="G7913" s="133"/>
      <c r="H7913" s="7">
        <f>IF('Раздел 2.6.3'!AE22&gt;='Раздел 2.6.3'!AE23,0,1)</f>
        <v>0</v>
      </c>
    </row>
    <row r="7914" spans="1:1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3688</v>
      </c>
      <c r="F7914" s="133"/>
      <c r="G7914" s="133"/>
      <c r="H7914" s="7">
        <f>IF('Раздел 2.6.3'!AF22&gt;='Раздел 2.6.3'!AF23,0,1)</f>
        <v>0</v>
      </c>
    </row>
    <row r="7915" spans="1:1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3689</v>
      </c>
      <c r="F7915" s="133"/>
      <c r="G7915" s="133"/>
      <c r="H7915" s="7">
        <f>IF('Раздел 2.6.3'!AG22&gt;='Раздел 2.6.3'!AG23,0,1)</f>
        <v>0</v>
      </c>
    </row>
    <row r="7916" spans="1:1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3690</v>
      </c>
      <c r="F7916" s="133"/>
      <c r="G7916" s="133"/>
      <c r="H7916" s="7">
        <f>IF('Раздел 2.6.3'!AH22&gt;='Раздел 2.6.3'!AH23,0,1)</f>
        <v>0</v>
      </c>
      <c r="L7916" s="7"/>
    </row>
    <row r="7917" spans="1:1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3691</v>
      </c>
      <c r="F7917" s="133"/>
      <c r="G7917" s="133"/>
      <c r="H7917" s="7">
        <f>IF('Раздел 2.6.3'!AI22&gt;='Раздел 2.6.3'!AI23,0,1)</f>
        <v>0</v>
      </c>
    </row>
    <row r="7918" spans="1:1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3692</v>
      </c>
      <c r="F7918" s="133"/>
      <c r="G7918" s="133"/>
      <c r="H7918" s="7">
        <f>IF('Раздел 2.6.3'!AJ22&gt;='Раздел 2.6.3'!AJ23,0,1)</f>
        <v>0</v>
      </c>
    </row>
    <row r="7919" spans="1:1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3693</v>
      </c>
      <c r="F7919" s="134"/>
      <c r="G7919" s="134"/>
      <c r="H7919" s="11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3694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2890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2891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2892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4325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4330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4331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5149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5150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5151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5152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5153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5154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5155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5156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5157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5158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5159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5160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5161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5162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5163</v>
      </c>
      <c r="F7941" s="119"/>
      <c r="G7941" s="119"/>
      <c r="H7941" s="11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5164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5165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5166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5167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3527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3528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3529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3530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3531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3532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3533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3534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3535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3536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3537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3538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3539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3540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3541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3542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3543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3544</v>
      </c>
      <c r="F7963" s="119"/>
      <c r="G7963" s="119"/>
      <c r="H7963" s="11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3545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3546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3547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3548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3549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3550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3551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3552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3553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3554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3555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3556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3557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3558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3559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4386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4387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4388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4389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4390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4391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4392</v>
      </c>
      <c r="F7985" s="119"/>
      <c r="G7985" s="119"/>
      <c r="H7985" s="11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4393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4394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4395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4396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4397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4398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4399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4400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4409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4410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4411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4412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4413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4414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4415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4416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4408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5214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5215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5216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5217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5218</v>
      </c>
      <c r="F8007" s="119"/>
      <c r="G8007" s="119"/>
      <c r="H8007" s="11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5219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5220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5221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5222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5223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5224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5225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5226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5227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5228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5229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5230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5231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5232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5233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5234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5235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5236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5237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5238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5239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5240</v>
      </c>
      <c r="F8029" s="119"/>
      <c r="G8029" s="119"/>
      <c r="H8029" s="11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5241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5242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5243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5244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6015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6016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3790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3791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3792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3793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3794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3795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2997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2998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2999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3000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3001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3002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3003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3004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3008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3009</v>
      </c>
      <c r="F8051" s="119"/>
      <c r="G8051" s="119"/>
      <c r="H8051" s="11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3808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3809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3810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3811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3812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3813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3814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3815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3816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3817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3818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3819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3820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3821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3822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3823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3824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3825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3826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3827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3828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3829</v>
      </c>
      <c r="F8073" s="119"/>
      <c r="G8073" s="119"/>
      <c r="H8073" s="11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3830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3831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3832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3833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3834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3835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3836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3837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3838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3839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3840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3841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3842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3843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3844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3845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3846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3847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3848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3849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3850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3035</v>
      </c>
      <c r="F8095" s="119"/>
      <c r="G8095" s="119"/>
      <c r="H8095" s="11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3036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3037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3852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3853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3854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3855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3856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3857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3858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3859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3860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3861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4609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4610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4611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4612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4613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4614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4615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4616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4617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2893</v>
      </c>
      <c r="F8117" s="119"/>
      <c r="G8117" s="119"/>
      <c r="H8117" s="11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2894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2895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2896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2897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2898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2899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2900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2901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2902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2903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2904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2905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2906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2907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2908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3709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3710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3711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3712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3713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3714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3715</v>
      </c>
      <c r="F8139" s="119"/>
      <c r="G8139" s="119"/>
      <c r="H8139" s="11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3716</v>
      </c>
      <c r="F8140" s="125"/>
      <c r="G8140" s="125"/>
      <c r="H8140" s="12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3717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5358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5359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5360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5361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5362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5363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5364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5365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5366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5367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5368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5369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5370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5371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5372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5373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5374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5375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5376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5377</v>
      </c>
      <c r="F8161" s="119"/>
      <c r="G8161" s="119"/>
      <c r="H8161" s="11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5378</v>
      </c>
      <c r="F8162" s="125"/>
      <c r="G8162" s="125"/>
      <c r="H8162" s="12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5379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5380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5381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5382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5383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5384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5385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5386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5387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5388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5389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5390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5391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5392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5393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5394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4597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4598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5401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5402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5403</v>
      </c>
      <c r="F8183" s="119"/>
      <c r="G8183" s="119"/>
      <c r="H8183" s="11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5404</v>
      </c>
      <c r="F8184" s="125"/>
      <c r="G8184" s="125"/>
      <c r="H8184" s="12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5405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5406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5407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5408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5409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5410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5411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5412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5413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5414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5415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5416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5417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5418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5419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5420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3594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3595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3596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3597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3598</v>
      </c>
      <c r="F8205" s="119"/>
      <c r="G8205" s="119"/>
      <c r="H8205" s="11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3599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3600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3601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3602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3603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3604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3605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3606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3607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3608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3609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3610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3611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3612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3613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3614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3616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3617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3618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3619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3620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3621</v>
      </c>
      <c r="F8227" s="119"/>
      <c r="G8227" s="119"/>
      <c r="H8227" s="11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3622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3623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3624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3625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3626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3627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4459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4460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3630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3631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3632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3633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3634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3635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3636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3637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3638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3639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2829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2830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2831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2832</v>
      </c>
      <c r="F8249" s="119"/>
      <c r="G8249" s="119"/>
      <c r="H8249" s="11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2081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2082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2083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2084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2085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2086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2849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2850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2851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2852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2853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2854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2855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2856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2857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2858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2859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2103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3660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3661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2860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2861</v>
      </c>
      <c r="F8271" s="119"/>
      <c r="G8271" s="119"/>
      <c r="H8271" s="119">
        <f>IF('Раздел 2.6.3'!AG42&gt;=SUM('Раздел 2.6.3'!AH42:AI42),0,1)</f>
        <v>0</v>
      </c>
    </row>
    <row r="8272" spans="1:8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10103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9098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9099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9100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9101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9102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9103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8281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9089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9090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9091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9092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9093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9094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9095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9096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9097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8273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8274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8275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8276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7510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7511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7512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7513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7514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7515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7516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7517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7518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7519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7520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7521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7522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7523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7524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7525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7526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7527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7528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7529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7530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7531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7532</v>
      </c>
      <c r="F8316" s="119"/>
      <c r="G8316" s="119"/>
      <c r="H8316" s="11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9132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9133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9134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9135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9136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7847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7848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7849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7017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7857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7858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7859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7860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7861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7862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8705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8706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8707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8708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8709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8710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8711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8712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8713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8714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8715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8716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8717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8718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8719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7134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7135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7980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7981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7982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7983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7984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7985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7986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7987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7988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7989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7990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7991</v>
      </c>
      <c r="F8360" s="119"/>
      <c r="G8360" s="119"/>
      <c r="H8360" s="11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7906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7907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7908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7909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7910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8749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8750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8751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8752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8753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7850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7851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7852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7853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7854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7855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7856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8701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8702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8703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8704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9555</v>
      </c>
      <c r="F8382" s="119"/>
      <c r="G8382" s="119"/>
      <c r="H8382" s="11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9556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7926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7927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7928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7929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7930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7931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7932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7933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7934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7935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7936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9567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9568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9569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9570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9571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9572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9573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9574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9575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7946</v>
      </c>
      <c r="F8404" s="119"/>
      <c r="G8404" s="119"/>
      <c r="H8404" s="11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7947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7948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7949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7950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7951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7952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7953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7954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7955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7956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7957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7958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7959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7960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7961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7962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7963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7968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7969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7970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7971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7972</v>
      </c>
      <c r="F8426" s="119"/>
      <c r="G8426" s="119"/>
      <c r="H8426" s="11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7973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7974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7975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7976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8074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8075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8076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8077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8078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8079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8080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8081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8082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8083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8084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8085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8086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8087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8088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8089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8111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8112</v>
      </c>
      <c r="F8448" s="119"/>
      <c r="G8448" s="119"/>
      <c r="H8448" s="11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8113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8114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8093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8094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8095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8096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8097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8098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8099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8100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8101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7259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7260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7261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6475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6476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6477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6478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6479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6480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6481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6482</v>
      </c>
      <c r="F8470" s="119"/>
      <c r="G8470" s="119"/>
      <c r="H8470" s="11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5678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5679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5680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5681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5682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5683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5673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5687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6491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6492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6493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6494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6495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6496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6497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6498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6499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6500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6501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6502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6503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6504</v>
      </c>
      <c r="F8492" s="119"/>
      <c r="G8492" s="119"/>
      <c r="H8492" s="11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6505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6510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6511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6512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6513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6514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6515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6516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6517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6518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6519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6520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6521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6522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6523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6524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5720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5721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5722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5723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5724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5725</v>
      </c>
      <c r="F8514" s="119"/>
      <c r="G8514" s="119"/>
      <c r="H8514" s="11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5726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5727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5728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5729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5730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5731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5732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6536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6537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6538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6539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6540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6541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6542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6543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6544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6545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6056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6057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6058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6059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6060</v>
      </c>
      <c r="F8536" s="119"/>
      <c r="G8536" s="119"/>
      <c r="H8536" s="11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6061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6062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6063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6064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6065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6066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6067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6068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6069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6070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6071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6072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5295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5296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6880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6085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6086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6087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6088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6089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6090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6091</v>
      </c>
      <c r="F8558" s="119"/>
      <c r="G8558" s="119"/>
      <c r="H8558" s="11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6092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6093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6094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6095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6096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6097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6098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6099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6100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6101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6102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4539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6103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6104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6105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6106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6107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6108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6109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6110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6111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6112</v>
      </c>
      <c r="F8580" s="119"/>
      <c r="G8580" s="119"/>
      <c r="H8580" s="11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6113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6114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6115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6116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5334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5335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5336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5337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5338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5339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5340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5341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5342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5343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5344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5345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5346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5347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5348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5349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5350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6129</v>
      </c>
      <c r="F8602" s="119"/>
      <c r="G8602" s="119"/>
      <c r="H8602" s="11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6130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6131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6132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6133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6134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6135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6136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6137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6138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6139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6140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6141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7767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7768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7769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7770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7771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7772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7773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7774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7775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7776</v>
      </c>
      <c r="F8624" s="119"/>
      <c r="G8624" s="119"/>
      <c r="H8624" s="11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7777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7778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7779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7780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7781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7782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7783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7784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7785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7786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7787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7788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7789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7790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7791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7792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7793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7794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7795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7796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7797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7798</v>
      </c>
      <c r="F8646" s="119"/>
      <c r="G8646" s="119"/>
      <c r="H8646" s="11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7799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7800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7801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7802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7803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7804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7805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6965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6966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6967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6968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6969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6970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7365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7366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7367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7368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7369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7370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7371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7372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7373</v>
      </c>
      <c r="F8668" s="119"/>
      <c r="G8668" s="119"/>
      <c r="H8668" s="119">
        <f>IF('Раздел 2.6.4'!AG42&gt;='Раздел 2.6.4'!AI42,0,1)</f>
        <v>0</v>
      </c>
    </row>
    <row r="8669" spans="1:8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2862</v>
      </c>
      <c r="F8669" s="133"/>
      <c r="G8669" s="133"/>
      <c r="H8669" s="7">
        <f>IF('Раздел 2.6.4'!P22&gt;='Раздел 2.6.4'!P23,0,1)</f>
        <v>0</v>
      </c>
    </row>
    <row r="8670" spans="1:8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2863</v>
      </c>
      <c r="F8670" s="133"/>
      <c r="G8670" s="133"/>
      <c r="H8670" s="7">
        <f>IF('Раздел 2.6.4'!Q22&gt;='Раздел 2.6.4'!Q23,0,1)</f>
        <v>0</v>
      </c>
    </row>
    <row r="8671" spans="1:8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2864</v>
      </c>
      <c r="F8671" s="133"/>
      <c r="G8671" s="133"/>
      <c r="H8671" s="7">
        <f>IF('Раздел 2.6.4'!R22&gt;='Раздел 2.6.4'!R23,0,1)</f>
        <v>0</v>
      </c>
    </row>
    <row r="8672" spans="1:8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2865</v>
      </c>
      <c r="F8672" s="133"/>
      <c r="G8672" s="133"/>
      <c r="H8672" s="7">
        <f>IF('Раздел 2.6.4'!S22&gt;='Раздел 2.6.4'!S23,0,1)</f>
        <v>0</v>
      </c>
    </row>
    <row r="8673" spans="1:1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2866</v>
      </c>
      <c r="F8673" s="133"/>
      <c r="G8673" s="133"/>
      <c r="H8673" s="7">
        <f>IF('Раздел 2.6.4'!T22&gt;='Раздел 2.6.4'!T23,0,1)</f>
        <v>0</v>
      </c>
    </row>
    <row r="8674" spans="1:1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2867</v>
      </c>
      <c r="F8674" s="133"/>
      <c r="G8674" s="133"/>
      <c r="H8674" s="7">
        <f>IF('Раздел 2.6.4'!U22&gt;='Раздел 2.6.4'!U23,0,1)</f>
        <v>0</v>
      </c>
    </row>
    <row r="8675" spans="1:1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2868</v>
      </c>
      <c r="F8675" s="133"/>
      <c r="G8675" s="133"/>
      <c r="H8675" s="7">
        <f>IF('Раздел 2.6.4'!V22&gt;='Раздел 2.6.4'!V23,0,1)</f>
        <v>0</v>
      </c>
    </row>
    <row r="8676" spans="1:1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2869</v>
      </c>
      <c r="F8676" s="133"/>
      <c r="G8676" s="133"/>
      <c r="H8676" s="7">
        <f>IF('Раздел 2.6.4'!W22&gt;='Раздел 2.6.4'!W23,0,1)</f>
        <v>0</v>
      </c>
    </row>
    <row r="8677" spans="1:1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2870</v>
      </c>
      <c r="F8677" s="133"/>
      <c r="G8677" s="133"/>
      <c r="H8677" s="7">
        <f>IF('Раздел 2.6.4'!X22&gt;='Раздел 2.6.4'!X23,0,1)</f>
        <v>0</v>
      </c>
    </row>
    <row r="8678" spans="1:1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2871</v>
      </c>
      <c r="F8678" s="133"/>
      <c r="G8678" s="133"/>
      <c r="H8678" s="7">
        <f>IF('Раздел 2.6.4'!Y22&gt;='Раздел 2.6.4'!Y23,0,1)</f>
        <v>0</v>
      </c>
    </row>
    <row r="8679" spans="1:1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2872</v>
      </c>
      <c r="F8679" s="133"/>
      <c r="G8679" s="133"/>
      <c r="H8679" s="7">
        <f>IF('Раздел 2.6.4'!Z22&gt;='Раздел 2.6.4'!Z23,0,1)</f>
        <v>0</v>
      </c>
    </row>
    <row r="8680" spans="1:1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2873</v>
      </c>
      <c r="F8680" s="133"/>
      <c r="G8680" s="133"/>
      <c r="H8680" s="7">
        <f>IF('Раздел 2.6.4'!AA22&gt;='Раздел 2.6.4'!AA23,0,1)</f>
        <v>0</v>
      </c>
    </row>
    <row r="8681" spans="1:1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2874</v>
      </c>
      <c r="F8681" s="133"/>
      <c r="G8681" s="133"/>
      <c r="H8681" s="7">
        <f>IF('Раздел 2.6.4'!AB22&gt;='Раздел 2.6.4'!AB23,0,1)</f>
        <v>0</v>
      </c>
    </row>
    <row r="8682" spans="1:1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2875</v>
      </c>
      <c r="F8682" s="133"/>
      <c r="G8682" s="133"/>
      <c r="H8682" s="7">
        <f>IF('Раздел 2.6.4'!AC22&gt;='Раздел 2.6.4'!AC23,0,1)</f>
        <v>0</v>
      </c>
    </row>
    <row r="8683" spans="1:1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2876</v>
      </c>
      <c r="F8683" s="133"/>
      <c r="G8683" s="133"/>
      <c r="H8683" s="7">
        <f>IF('Раздел 2.6.4'!AD22&gt;='Раздел 2.6.4'!AD23,0,1)</f>
        <v>0</v>
      </c>
    </row>
    <row r="8684" spans="1:1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2877</v>
      </c>
      <c r="F8684" s="133"/>
      <c r="G8684" s="133"/>
      <c r="H8684" s="7">
        <f>IF('Раздел 2.6.4'!AE22&gt;='Раздел 2.6.4'!AE23,0,1)</f>
        <v>0</v>
      </c>
    </row>
    <row r="8685" spans="1:1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2878</v>
      </c>
      <c r="F8685" s="133"/>
      <c r="G8685" s="133"/>
      <c r="H8685" s="7">
        <f>IF('Раздел 2.6.4'!AF22&gt;='Раздел 2.6.4'!AF23,0,1)</f>
        <v>0</v>
      </c>
    </row>
    <row r="8686" spans="1:1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2879</v>
      </c>
      <c r="F8686" s="133"/>
      <c r="G8686" s="133"/>
      <c r="H8686" s="7">
        <f>IF('Раздел 2.6.4'!AG22&gt;='Раздел 2.6.4'!AG23,0,1)</f>
        <v>0</v>
      </c>
    </row>
    <row r="8687" spans="1:1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2880</v>
      </c>
      <c r="F8687" s="133"/>
      <c r="G8687" s="133"/>
      <c r="H8687" s="7">
        <f>IF('Раздел 2.6.4'!AH22&gt;='Раздел 2.6.4'!AH23,0,1)</f>
        <v>0</v>
      </c>
      <c r="L8687" s="7"/>
    </row>
    <row r="8688" spans="1:1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2881</v>
      </c>
      <c r="F8688" s="133"/>
      <c r="G8688" s="133"/>
      <c r="H8688" s="7">
        <f>IF('Раздел 2.6.4'!AI22&gt;='Раздел 2.6.4'!AI23,0,1)</f>
        <v>0</v>
      </c>
    </row>
    <row r="8689" spans="1:8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2882</v>
      </c>
      <c r="F8689" s="133"/>
      <c r="G8689" s="133"/>
      <c r="H8689" s="7">
        <f>IF('Раздел 2.6.4'!AJ22&gt;='Раздел 2.6.4'!AJ23,0,1)</f>
        <v>0</v>
      </c>
    </row>
    <row r="8690" spans="1:8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2883</v>
      </c>
      <c r="F8690" s="134"/>
      <c r="G8690" s="134"/>
      <c r="H8690" s="11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2884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2885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2886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2887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2888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2889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2131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2132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2133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2134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2135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2136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2137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2138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2139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2140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2141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2142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2143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2144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2145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2146</v>
      </c>
      <c r="F8712" s="119"/>
      <c r="G8712" s="119"/>
      <c r="H8712" s="11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2147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2148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2149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2150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2151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2909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2910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2911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2912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2913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2914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2915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2916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2917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2918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3718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4554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4555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4556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4198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4199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4200</v>
      </c>
      <c r="F8734" s="119"/>
      <c r="G8734" s="119"/>
      <c r="H8734" s="11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4201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4202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3386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3387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3388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3389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3390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3482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3483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3484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3485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3486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3487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3488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3489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3490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3491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3492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3493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3494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3495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3496</v>
      </c>
      <c r="F8756" s="119"/>
      <c r="G8756" s="119"/>
      <c r="H8756" s="11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3497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3498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3499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3500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3501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3502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3503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3504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3505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3506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3507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3508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3509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3510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3511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3512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4326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4327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4328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4329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2690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2691</v>
      </c>
      <c r="F8778" s="119"/>
      <c r="G8778" s="119"/>
      <c r="H8778" s="11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4332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4333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4334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4335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4336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4337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4338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4339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4340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4341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4342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4343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4344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4345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4346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4347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4348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4349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4350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4351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3526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2714</v>
      </c>
      <c r="F8800" s="119"/>
      <c r="G8800" s="119"/>
      <c r="H8800" s="11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2715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2716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2717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2718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2719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2720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2721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2722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2723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2724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2725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2726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2727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2728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2729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2730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2731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2732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2733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2734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2735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2736</v>
      </c>
      <c r="F8822" s="119"/>
      <c r="G8822" s="119"/>
      <c r="H8822" s="11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2737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2738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2739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2740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2741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2742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2743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1978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1979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1980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1981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1982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2746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3560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2747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2748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2749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2750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2751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2752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2753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2754</v>
      </c>
      <c r="F8844" s="119"/>
      <c r="G8844" s="119"/>
      <c r="H8844" s="11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2755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2756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3273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3274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3275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3276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3277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3278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3279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3280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2470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2471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2472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2473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2474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2475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2476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2477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4071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4072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4073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4074</v>
      </c>
      <c r="F8866" s="119"/>
      <c r="G8866" s="119"/>
      <c r="H8866" s="11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4075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4076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4077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4078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4079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4080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4081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4082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4083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4084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4085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4086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4087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4088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4089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4090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3281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3282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3283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3284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3285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3286</v>
      </c>
      <c r="F8888" s="119"/>
      <c r="G8888" s="119"/>
      <c r="H8888" s="11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3287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3288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3289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3290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3291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3292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3293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3294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3295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3296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3297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3298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4110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4111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4112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4113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4114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4115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4116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4117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4118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4119</v>
      </c>
      <c r="F8910" s="119"/>
      <c r="G8910" s="119"/>
      <c r="H8910" s="11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4120</v>
      </c>
      <c r="F8911" s="125"/>
      <c r="G8911" s="125"/>
      <c r="H8911" s="12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4121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5744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5745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5746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5747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5748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5749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5750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5751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5752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5753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5754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5755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5756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5757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5758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5759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5760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5761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5762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5763</v>
      </c>
      <c r="F8932" s="119"/>
      <c r="G8932" s="119"/>
      <c r="H8932" s="11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5764</v>
      </c>
      <c r="F8933" s="125"/>
      <c r="G8933" s="125"/>
      <c r="H8933" s="12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5765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5766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5767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5768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5769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5770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5771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5772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5773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5774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5775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5776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5777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5778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4996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4997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4998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4999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5787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5788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5789</v>
      </c>
      <c r="F8954" s="119"/>
      <c r="G8954" s="119"/>
      <c r="H8954" s="11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5790</v>
      </c>
      <c r="F8955" s="125"/>
      <c r="G8955" s="125"/>
      <c r="H8955" s="12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5791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5792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5793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5794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5795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5796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5797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5798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3391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3392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3393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3394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3395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3396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3397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4605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4606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4607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4608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3303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3304</v>
      </c>
      <c r="F8976" s="119"/>
      <c r="G8976" s="119"/>
      <c r="H8976" s="11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3305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3306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3307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4122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4123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4957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4958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4959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4960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4961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4962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4963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4964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4965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4966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4967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4968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4969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4970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4971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4972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4973</v>
      </c>
      <c r="F8998" s="119"/>
      <c r="G8998" s="119"/>
      <c r="H8998" s="11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4974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4975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4976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4977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4978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4979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4980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4981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4982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4983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4984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4985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4986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4987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4988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4989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4990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4991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4992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4993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4994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5000</v>
      </c>
      <c r="F9020" s="119"/>
      <c r="G9020" s="119"/>
      <c r="H9020" s="11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5001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5002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5003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5004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5005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5006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5007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5008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5009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5010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5011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5012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5013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5014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5015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5016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5017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5018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5019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5020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5021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5022</v>
      </c>
      <c r="F9042" s="119"/>
      <c r="G9042" s="119"/>
      <c r="H9042" s="119">
        <f>IF('Раздел 2.6.4'!AG42&gt;=SUM('Раздел 2.6.4'!AH42:AI42),0,1)</f>
        <v>0</v>
      </c>
    </row>
    <row r="9043" spans="1:8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21423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21424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21425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21426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21427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21428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21429</v>
      </c>
      <c r="F9050" s="119"/>
      <c r="G9050" s="119"/>
      <c r="H9050" s="11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21430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21431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21432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21433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21434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21435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21436</v>
      </c>
      <c r="F9057" s="119"/>
      <c r="G9057" s="119"/>
      <c r="H9057" s="11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21437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21438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21439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21440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21441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21442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21443</v>
      </c>
      <c r="F9064" s="119"/>
      <c r="G9064" s="119"/>
      <c r="H9064" s="11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21444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21445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21446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21447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21448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21449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21450</v>
      </c>
      <c r="F9071" s="119"/>
      <c r="G9071" s="119"/>
      <c r="H9071" s="11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21451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21452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21453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21454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21455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21456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21457</v>
      </c>
      <c r="F9078" s="119"/>
      <c r="G9078" s="119"/>
      <c r="H9078" s="11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20947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20948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20949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20950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20951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20952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20953</v>
      </c>
      <c r="F9085" s="119"/>
      <c r="G9085" s="119"/>
      <c r="H9085" s="119">
        <f>IF('Раздел 2.7.1'!V21&gt;='Раздел 2.7.1'!V27,0,1)</f>
        <v>0</v>
      </c>
    </row>
    <row r="9086" spans="1:8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20954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20955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20956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20957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20958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20959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20960</v>
      </c>
      <c r="F9093" s="119"/>
      <c r="G9093" s="119"/>
      <c r="H9093" s="11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20961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20962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20963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20964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20965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20966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20967</v>
      </c>
      <c r="F9100" s="119"/>
      <c r="G9100" s="119"/>
      <c r="H9100" s="11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20968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20969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20970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20971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20972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20973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20974</v>
      </c>
      <c r="F9107" s="119"/>
      <c r="G9107" s="119"/>
      <c r="H9107" s="11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20975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20176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20177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20178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20179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20180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20181</v>
      </c>
      <c r="F9114" s="119"/>
      <c r="G9114" s="119"/>
      <c r="H9114" s="11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20182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20183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20184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20185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20186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20187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20188</v>
      </c>
      <c r="F9121" s="119"/>
      <c r="G9121" s="119"/>
      <c r="H9121" s="11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20189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20190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20191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20192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20193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20993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20994</v>
      </c>
      <c r="F9128" s="119"/>
      <c r="G9128" s="119"/>
      <c r="H9128" s="119">
        <f>IF('Раздел 2.7.2'!V21&gt;='Раздел 2.7.2'!V27,0,1)</f>
        <v>0</v>
      </c>
    </row>
    <row r="9129" spans="1:8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21000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21001</v>
      </c>
      <c r="F9136" s="119"/>
      <c r="G9136" s="119"/>
      <c r="H9136" s="11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21489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21490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21491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21492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21493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21494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21495</v>
      </c>
      <c r="F9143" s="119"/>
      <c r="G9143" s="119"/>
      <c r="H9143" s="11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21496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21497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21498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21499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21500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21501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21502</v>
      </c>
      <c r="F9150" s="119"/>
      <c r="G9150" s="119"/>
      <c r="H9150" s="11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21503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21504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21505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21506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21507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21508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21509</v>
      </c>
      <c r="F9157" s="119"/>
      <c r="G9157" s="119"/>
      <c r="H9157" s="11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21510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21511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21512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21513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21514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21515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21516</v>
      </c>
      <c r="F9164" s="119"/>
      <c r="G9164" s="119"/>
      <c r="H9164" s="11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21517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21518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21519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21520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21521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21522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21523</v>
      </c>
      <c r="F9171" s="119"/>
      <c r="G9171" s="119"/>
      <c r="H9171" s="119">
        <f>IF('Раздел 2.7.3'!V21&gt;='Раздел 2.7.3'!V27,0,1)</f>
        <v>0</v>
      </c>
    </row>
    <row r="9172" spans="1:8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7060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7061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7062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7063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7911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7912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7913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7914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9519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9520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9521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9522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9523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8683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8684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8685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8686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8687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8688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7844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7845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7846</v>
      </c>
      <c r="F9194" s="119"/>
      <c r="G9194" s="119"/>
      <c r="H9194" s="11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7480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7481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7482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7483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7484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7485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7486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7487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7488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7489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7490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7500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7501</v>
      </c>
      <c r="F9207" s="119"/>
      <c r="G9207" s="119"/>
      <c r="H9207" s="11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6702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6703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6704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6705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8318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8319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8320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8321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8322</v>
      </c>
      <c r="F9216" s="119"/>
      <c r="G9216" s="119"/>
      <c r="H9216" s="11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422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423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424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425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426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427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428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429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430</v>
      </c>
      <c r="F9225" s="119"/>
      <c r="G9225" s="119"/>
      <c r="H9225" s="11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7668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8323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8324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8325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8326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8327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8328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8329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8330</v>
      </c>
      <c r="F9234" s="119"/>
      <c r="G9234" s="119"/>
      <c r="H9234" s="11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7667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8331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8332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8333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7491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7492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7493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7494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7495</v>
      </c>
      <c r="F9243" s="119"/>
      <c r="G9243" s="119"/>
      <c r="H9243" s="119">
        <f>IF('Раздел 2.8.1'!X25&gt;='Раздел 2.8.1'!X27,0,1)</f>
        <v>0</v>
      </c>
    </row>
    <row r="9244" spans="1:8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7496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7497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7498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7499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8339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8340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8341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8342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8343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8344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8345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8346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8347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8348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7502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7503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7504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7505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7506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7507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7508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7509</v>
      </c>
      <c r="F9266" s="119"/>
      <c r="G9266" s="119"/>
      <c r="H9266" s="11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6743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6744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7557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7558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7559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7560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7561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7562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7563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7564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7565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7566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7567</v>
      </c>
      <c r="F9279" s="119"/>
      <c r="G9279" s="119"/>
      <c r="H9279" s="11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7568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7569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7570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7571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7572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7573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6760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6756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6757</v>
      </c>
      <c r="F9288" s="119"/>
      <c r="G9288" s="119"/>
      <c r="H9288" s="11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431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432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433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434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435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436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437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438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439</v>
      </c>
      <c r="F9297" s="119"/>
      <c r="G9297" s="119"/>
      <c r="H9297" s="11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7666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7533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7534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7535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7546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7547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7548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7549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7550</v>
      </c>
      <c r="F9306" s="119"/>
      <c r="G9306" s="119"/>
      <c r="H9306" s="11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7665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7551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7552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7553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7554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7555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7556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8399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8400</v>
      </c>
      <c r="F9315" s="119"/>
      <c r="G9315" s="119"/>
      <c r="H9315" s="119">
        <f>IF('Раздел 2.8.2'!X25&gt;='Раздел 2.8.2'!X27,0,1)</f>
        <v>0</v>
      </c>
    </row>
    <row r="9316" spans="1:8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8401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8402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8403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8404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8405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8406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8407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8408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8409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6761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8356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8357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8358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8359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8360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8361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8362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8363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8364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8365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8366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6774</v>
      </c>
      <c r="F9338" s="119"/>
      <c r="G9338" s="119"/>
      <c r="H9338" s="11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6775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5975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5976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5977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5978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5979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5980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5981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5982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6787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6788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6789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8374</v>
      </c>
      <c r="F9351" s="119"/>
      <c r="G9351" s="119"/>
      <c r="H9351" s="11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8375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8376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8377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8378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8379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8380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8381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8382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8383</v>
      </c>
      <c r="F9360" s="119"/>
      <c r="G9360" s="119"/>
      <c r="H9360" s="11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440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441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442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1177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1178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444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445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446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447</v>
      </c>
      <c r="F9369" s="119"/>
      <c r="G9369" s="119"/>
      <c r="H9369" s="11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7664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8384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7595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7596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7597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7598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7599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7600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7601</v>
      </c>
      <c r="F9378" s="119"/>
      <c r="G9378" s="119"/>
      <c r="H9378" s="11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7663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7602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7603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7604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7605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7606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7607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7611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7612</v>
      </c>
      <c r="F9387" s="119"/>
      <c r="G9387" s="119"/>
      <c r="H9387" s="119">
        <f>IF('Раздел 2.8.3'!X25&gt;='Раздел 2.8.3'!X27,0,1)</f>
        <v>0</v>
      </c>
    </row>
    <row r="9388" spans="1:8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5023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5024</v>
      </c>
      <c r="F9390" s="119"/>
      <c r="G9390" s="119"/>
      <c r="H9390" s="119">
        <f>IF('Раздел 2.9'!T22&lt;=SUM('Раздел 2.9'!P22:R22),0,1)</f>
        <v>0</v>
      </c>
    </row>
    <row r="9391" spans="1:8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5025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4197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7613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8475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8476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8477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8478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8479</v>
      </c>
      <c r="F9399" s="119"/>
      <c r="G9399" s="119"/>
      <c r="H9399" s="11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7669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7670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7671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7672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8522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8523</v>
      </c>
      <c r="F9405" s="119"/>
      <c r="G9405" s="119"/>
      <c r="H9405" s="11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7680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7681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7682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7683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7684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6055</v>
      </c>
      <c r="F9411" s="119"/>
      <c r="G9411" s="119"/>
      <c r="H9411" s="11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7688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7675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7676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7677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7678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7679</v>
      </c>
      <c r="F9417" s="119"/>
      <c r="G9417" s="119"/>
      <c r="H9417" s="119">
        <f>IF('Раздел 2.10.1'!U33&gt;='Раздел 2.10.1'!U34,0,1)</f>
        <v>0</v>
      </c>
    </row>
    <row r="9418" spans="1:8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7409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7410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7411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7412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7413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7414</v>
      </c>
      <c r="F9424" s="119"/>
      <c r="G9424" s="119"/>
      <c r="H9424" s="11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7415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7416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7417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7418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6640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6641</v>
      </c>
      <c r="F9430" s="119"/>
      <c r="G9430" s="119"/>
      <c r="H9430" s="11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6642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6643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6644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6645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6646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6647</v>
      </c>
      <c r="F9436" s="119"/>
      <c r="G9436" s="119"/>
      <c r="H9436" s="11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7433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7434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7435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7436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7437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7438</v>
      </c>
      <c r="F9442" s="119"/>
      <c r="G9442" s="119"/>
      <c r="H9442" s="119">
        <f>IF('Раздел 2.10.2'!U33&gt;='Раздел 2.10.2'!U34,0,1)</f>
        <v>0</v>
      </c>
    </row>
    <row r="9443" spans="1:8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13620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13621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13622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13623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13624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13625</v>
      </c>
      <c r="F9449" s="119"/>
      <c r="G9449" s="119"/>
      <c r="H9449" s="11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13626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13627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13628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13629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14935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14936</v>
      </c>
      <c r="F9455" s="119"/>
      <c r="G9455" s="119"/>
      <c r="H9455" s="11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14937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14938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14939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14940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14941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14942</v>
      </c>
      <c r="F9461" s="119"/>
      <c r="G9461" s="119"/>
      <c r="H9461" s="11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14943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14944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14945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14946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14947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14948</v>
      </c>
      <c r="F9467" s="119"/>
      <c r="G9467" s="119"/>
      <c r="H9467" s="119">
        <f>IF('Раздел 2.10.3'!U33&gt;='Раздел 2.10.3'!U34,0,1)</f>
        <v>0</v>
      </c>
    </row>
    <row r="9468" spans="1:8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7439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6648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6649</v>
      </c>
      <c r="F9471" s="119"/>
      <c r="G9471" s="119"/>
      <c r="H9471" s="11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6650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9080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9081</v>
      </c>
      <c r="F9474" s="119"/>
      <c r="G9474" s="119"/>
      <c r="H9474" s="11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9082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9083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9084</v>
      </c>
      <c r="F9477" s="119"/>
      <c r="G9477" s="119"/>
      <c r="H9477" s="11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9085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9086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9087</v>
      </c>
      <c r="F9480" s="119"/>
      <c r="G9480" s="119"/>
      <c r="H9480" s="11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9088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8265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8266</v>
      </c>
      <c r="F9483" s="119"/>
      <c r="G9483" s="119"/>
      <c r="H9483" s="11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8267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8268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8269</v>
      </c>
      <c r="F9486" s="119"/>
      <c r="G9486" s="119"/>
      <c r="H9486" s="11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8270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8271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8272</v>
      </c>
      <c r="F9489" s="119"/>
      <c r="G9489" s="119"/>
      <c r="H9489" s="11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7419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7420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7421</v>
      </c>
      <c r="F9492" s="119"/>
      <c r="G9492" s="119"/>
      <c r="H9492" s="11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7422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7423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7424</v>
      </c>
      <c r="F9495" s="119"/>
      <c r="G9495" s="119"/>
      <c r="H9495" s="11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7425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7426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7427</v>
      </c>
      <c r="F9498" s="119"/>
      <c r="G9498" s="119"/>
      <c r="H9498" s="11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7428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7429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7440</v>
      </c>
      <c r="F9501" s="119"/>
      <c r="G9501" s="119"/>
      <c r="H9501" s="11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7441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8290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8291</v>
      </c>
      <c r="F9504" s="119"/>
      <c r="G9504" s="119"/>
      <c r="H9504" s="11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8292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7478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7479</v>
      </c>
      <c r="F9507" s="119"/>
      <c r="G9507" s="119"/>
      <c r="H9507" s="119">
        <f>IF('Раздел 2.11.1'!R22&gt;='Раздел 2.11.1'!R27,0,1)</f>
        <v>0</v>
      </c>
    </row>
    <row r="9508" spans="1:8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15878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15879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15880</v>
      </c>
      <c r="F9511" s="119"/>
      <c r="G9511" s="119"/>
      <c r="H9511" s="11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15881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15882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15883</v>
      </c>
      <c r="F9514" s="119"/>
      <c r="G9514" s="119"/>
      <c r="H9514" s="11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15884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15885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15886</v>
      </c>
      <c r="F9517" s="119"/>
      <c r="G9517" s="119"/>
      <c r="H9517" s="11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15887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15888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15889</v>
      </c>
      <c r="F9520" s="119"/>
      <c r="G9520" s="119"/>
      <c r="H9520" s="11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16137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16138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16139</v>
      </c>
      <c r="F9523" s="119"/>
      <c r="G9523" s="119"/>
      <c r="H9523" s="11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16140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16141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16142</v>
      </c>
      <c r="F9526" s="119"/>
      <c r="G9526" s="119"/>
      <c r="H9526" s="11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16143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16144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16145</v>
      </c>
      <c r="F9529" s="119"/>
      <c r="G9529" s="119"/>
      <c r="H9529" s="11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17046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17047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17048</v>
      </c>
      <c r="F9532" s="119"/>
      <c r="G9532" s="119"/>
      <c r="H9532" s="11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17049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17050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17051</v>
      </c>
      <c r="F9535" s="119"/>
      <c r="G9535" s="119"/>
      <c r="H9535" s="11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17052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17053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17054</v>
      </c>
      <c r="F9538" s="119"/>
      <c r="G9538" s="119"/>
      <c r="H9538" s="11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17055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17056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17057</v>
      </c>
      <c r="F9541" s="119"/>
      <c r="G9541" s="119"/>
      <c r="H9541" s="11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18007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18008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18009</v>
      </c>
      <c r="F9544" s="119"/>
      <c r="G9544" s="119"/>
      <c r="H9544" s="11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18010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18011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18012</v>
      </c>
      <c r="F9547" s="119"/>
      <c r="G9547" s="119"/>
      <c r="H9547" s="119">
        <f>IF('Раздел 2.11.2'!R22&gt;='Раздел 2.11.2'!R27,0,1)</f>
        <v>0</v>
      </c>
    </row>
    <row r="9548" spans="1:8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18013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18014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18015</v>
      </c>
      <c r="F9551" s="119"/>
      <c r="G9551" s="119"/>
      <c r="H9551" s="11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18016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18017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18018</v>
      </c>
      <c r="F9554" s="119"/>
      <c r="G9554" s="119"/>
      <c r="H9554" s="11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18019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18020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18021</v>
      </c>
      <c r="F9557" s="119"/>
      <c r="G9557" s="119"/>
      <c r="H9557" s="11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18022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17093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17094</v>
      </c>
      <c r="F9560" s="119"/>
      <c r="G9560" s="119"/>
      <c r="H9560" s="11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17095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17096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17097</v>
      </c>
      <c r="F9563" s="119"/>
      <c r="G9563" s="119"/>
      <c r="H9563" s="11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17098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17099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17100</v>
      </c>
      <c r="F9566" s="119"/>
      <c r="G9566" s="119"/>
      <c r="H9566" s="11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17101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17102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17103</v>
      </c>
      <c r="F9569" s="119"/>
      <c r="G9569" s="119"/>
      <c r="H9569" s="11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17104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17105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17106</v>
      </c>
      <c r="F9572" s="119"/>
      <c r="G9572" s="119"/>
      <c r="H9572" s="11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17107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18038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18039</v>
      </c>
      <c r="F9575" s="119"/>
      <c r="G9575" s="119"/>
      <c r="H9575" s="11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18040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14922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13610</v>
      </c>
      <c r="F9578" s="119"/>
      <c r="G9578" s="119"/>
      <c r="H9578" s="11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13611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13612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13613</v>
      </c>
      <c r="F9581" s="119"/>
      <c r="G9581" s="119"/>
      <c r="H9581" s="11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13614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13615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13616</v>
      </c>
      <c r="F9584" s="119"/>
      <c r="G9584" s="119"/>
      <c r="H9584" s="11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13617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13618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13619</v>
      </c>
      <c r="F9587" s="119"/>
      <c r="G9587" s="119"/>
      <c r="H9587" s="119">
        <f>IF('Раздел 2.11.3'!R22&gt;='Раздел 2.11.3'!R27,0,1)</f>
        <v>0</v>
      </c>
    </row>
    <row r="9588" spans="1:8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19673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19674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19675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18887</v>
      </c>
      <c r="F9592" s="119"/>
      <c r="G9592" s="119"/>
      <c r="H9592" s="119">
        <f>IF('Раздел 2.12.1'!Q22=SUM('Раздел 2.12.1'!Q23:Q26),0,1)</f>
        <v>0</v>
      </c>
    </row>
    <row r="9593" spans="1:8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5424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4625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4626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4627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4628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4629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3788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3789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2989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2990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2991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2992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2993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2994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2995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2996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18888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18082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18083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17248</v>
      </c>
      <c r="F9613" s="119"/>
      <c r="G9613" s="119"/>
      <c r="H9613" s="119">
        <f>IF('Раздел 2.12.2'!Q22=SUM('Раздел 2.12.2'!Q23:Q26),0,1)</f>
        <v>0</v>
      </c>
    </row>
    <row r="9614" spans="1:8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20617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20618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20619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20620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20621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20622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20623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20624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20625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20626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20627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20628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20629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20630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20631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20632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17249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17250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17251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17252</v>
      </c>
      <c r="F9634" s="119"/>
      <c r="G9634" s="119"/>
      <c r="H9634" s="119">
        <f>IF('Раздел 2.12.3'!Q22=SUM('Раздел 2.12.3'!Q23:Q26),0,1)</f>
        <v>0</v>
      </c>
    </row>
    <row r="9635" spans="1:8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20633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21093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21094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21095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20287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20288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20289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19508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19509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19510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19511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19512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19513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19514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19515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20297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18302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18303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16378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16379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16380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16381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17456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17457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17458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17459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16627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17628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17629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17630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17631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17632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17473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17474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17475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16453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16454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16455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16456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16457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16458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15182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15183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15184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15196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15197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15198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15199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15200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16470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16471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16472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16473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13978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13979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13980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13981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15201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16475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16476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16477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16478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16479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16726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16727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16728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16729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16730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16731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16732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16733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16734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16735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16736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16737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16738</v>
      </c>
      <c r="F9711" s="119"/>
      <c r="G9711" s="119"/>
      <c r="H9711" s="11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16739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16740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16741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16742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16743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16744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16745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16746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16747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16748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16749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16750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16751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16752</v>
      </c>
      <c r="F9725" s="119"/>
      <c r="G9725" s="119"/>
      <c r="H9725" s="11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16517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16518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16519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16520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16521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16522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16523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16524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16525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16526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16527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16528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17568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17569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17570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17571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17572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17573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17574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17575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17576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17577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17578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17579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17580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17581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17582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18410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18411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18412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18413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18414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18415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18416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18417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18418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18419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18420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18421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18422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17613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17614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17615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17616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17617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17618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17619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17620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17621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17622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17623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17624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17625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17626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17627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18443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18444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18445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18446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18447</v>
      </c>
      <c r="F9785" s="119"/>
      <c r="G9785" s="119"/>
      <c r="H9785" s="11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18448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18449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18450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18451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18452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18453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16468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16469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17509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17510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17511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18351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18352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18353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18354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16474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17512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17513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17514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17515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18324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18325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18326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18327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18328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18329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18330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18331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18332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18333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18334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18335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18336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17499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16462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16463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18340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18341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17500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17501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17502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17503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17504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17505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17506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17507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17508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17523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17524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17525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17526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16493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16494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16495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16496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16497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16498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17529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17530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17531</v>
      </c>
      <c r="F9845" s="119"/>
      <c r="G9845" s="119"/>
      <c r="H9845" s="11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17532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17533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17534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17535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17536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17537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17538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17539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17540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17541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17542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17543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17544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17545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17546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17547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17548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17549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17550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17551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17552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17553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17554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17555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17556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17557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17558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17559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17560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17561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17562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17563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17564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17565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17566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17567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18393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17910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17911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17912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17913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17914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17915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17916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17917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17918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17919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17920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17921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17922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18721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18722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18723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18724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18725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18726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18727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18728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17924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17925</v>
      </c>
      <c r="F9905" s="119"/>
      <c r="G9905" s="119"/>
      <c r="H9905" s="11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16981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18732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18733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18734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17926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17927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17928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17929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17930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17931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17932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18743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18744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18745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19518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19519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19520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18747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18748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18749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18750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17936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17937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17938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17939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17940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17941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17942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17943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17944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17945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17946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17947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17948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17949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17950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17005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17006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17007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17008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17953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17954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17955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17956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17957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17958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17959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17960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17961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17962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17963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17964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17965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17966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17967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17968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17969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17970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17971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17972</v>
      </c>
      <c r="F9965" s="119"/>
      <c r="G9965" s="119"/>
      <c r="H9965" s="11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17973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17974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17975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17976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17977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17978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17979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17980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17981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17982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17983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17984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17985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17986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17987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17988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18792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18793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18794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18795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18796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18797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18798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18799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18800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18801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18802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18029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18030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18031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18032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18033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18034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18035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18036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18037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18850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18851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18852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18853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18854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18855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18856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18857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18836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18837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18838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18839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18866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18867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18868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18869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19650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19651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19652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19653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19654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19655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19656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19657</v>
      </c>
      <c r="F10025" s="119"/>
      <c r="G10025" s="119"/>
      <c r="H10025" s="11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19658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19659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19660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19661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19662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19663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19664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19665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19666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19667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19668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19669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19670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19671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19672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19676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19677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19678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18889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18890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18891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18892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18893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18894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18895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18896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18084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18085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18086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18087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18088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18089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18090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18091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21230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21231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21228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21229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21232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21233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21234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21235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21236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21237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21238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19681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19682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19683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19684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19685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19686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19687</v>
      </c>
      <c r="F10085" s="119"/>
      <c r="G10085" s="119"/>
      <c r="H10085" s="11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19688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18897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18898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18899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18900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18901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18902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18903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18904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18905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18906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18907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18908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18909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18910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18911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18912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18913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18914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18915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18110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18111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18112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18113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18114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18115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18116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18117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17304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17305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17306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17307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17308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17309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17310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17311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17312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17313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16190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18169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18170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18171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18172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18173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18174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18175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18176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18177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18178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18179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18180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18181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18182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18183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18184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18297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18298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18299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18300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18301</v>
      </c>
      <c r="F10145" s="119"/>
      <c r="G10145" s="119"/>
      <c r="H10145" s="119">
        <f>IF('Раздел 2.13.1'!Z80&gt;='Раздел 2.13.1'!AB80,0,1)</f>
        <v>0</v>
      </c>
    </row>
    <row r="10146" spans="1:8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20298</v>
      </c>
      <c r="F10146" s="133"/>
      <c r="G10146" s="133"/>
      <c r="H10146" s="133">
        <f>IF('Раздел 2.13.1'!Q21&gt;=SUM('Раздел 2.13.1'!AA21:AD21),0,1)</f>
        <v>0</v>
      </c>
    </row>
    <row r="10147" spans="1:8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20299</v>
      </c>
      <c r="F10147" s="133"/>
      <c r="G10147" s="133"/>
      <c r="H10147" s="133">
        <f>IF('Раздел 2.13.1'!Q22&gt;=SUM('Раздел 2.13.1'!AA22:AD22),0,1)</f>
        <v>0</v>
      </c>
    </row>
    <row r="10148" spans="1:8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21309</v>
      </c>
      <c r="F10148" s="133"/>
      <c r="G10148" s="133"/>
      <c r="H10148" s="133">
        <f>IF('Раздел 2.13.1'!Q23&gt;=SUM('Раздел 2.13.1'!AA23:AD23),0,1)</f>
        <v>0</v>
      </c>
    </row>
    <row r="10149" spans="1:8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21310</v>
      </c>
      <c r="F10149" s="133"/>
      <c r="G10149" s="133"/>
      <c r="H10149" s="133">
        <f>IF('Раздел 2.13.1'!Q24&gt;=SUM('Раздел 2.13.1'!AA24:AD24),0,1)</f>
        <v>0</v>
      </c>
    </row>
    <row r="10150" spans="1:8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21311</v>
      </c>
      <c r="F10150" s="133"/>
      <c r="G10150" s="133"/>
      <c r="H10150" s="133">
        <f>IF('Раздел 2.13.1'!Q25&gt;=SUM('Раздел 2.13.1'!AA25:AD25),0,1)</f>
        <v>0</v>
      </c>
    </row>
    <row r="10151" spans="1:8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21312</v>
      </c>
      <c r="F10151" s="133"/>
      <c r="G10151" s="133"/>
      <c r="H10151" s="133">
        <f>IF('Раздел 2.13.1'!Q26&gt;=SUM('Раздел 2.13.1'!AA26:AD26),0,1)</f>
        <v>0</v>
      </c>
    </row>
    <row r="10152" spans="1:8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21057</v>
      </c>
      <c r="F10152" s="133"/>
      <c r="G10152" s="133"/>
      <c r="H10152" s="133">
        <f>IF('Раздел 2.13.1'!Q27&gt;=SUM('Раздел 2.13.1'!AA27:AD27),0,1)</f>
        <v>0</v>
      </c>
    </row>
    <row r="10153" spans="1:8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21058</v>
      </c>
      <c r="F10153" s="133"/>
      <c r="G10153" s="133"/>
      <c r="H10153" s="133">
        <f>IF('Раздел 2.13.1'!Q28&gt;=SUM('Раздел 2.13.1'!AA28:AD28),0,1)</f>
        <v>0</v>
      </c>
    </row>
    <row r="10154" spans="1:8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21059</v>
      </c>
      <c r="F10154" s="133"/>
      <c r="G10154" s="133"/>
      <c r="H10154" s="133">
        <f>IF('Раздел 2.13.1'!Q29&gt;=SUM('Раздел 2.13.1'!AA29:AD29),0,1)</f>
        <v>0</v>
      </c>
    </row>
    <row r="10155" spans="1:8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21060</v>
      </c>
      <c r="F10155" s="133"/>
      <c r="G10155" s="133"/>
      <c r="H10155" s="133">
        <f>IF('Раздел 2.13.1'!Q30&gt;=SUM('Раздел 2.13.1'!AA30:AD30),0,1)</f>
        <v>0</v>
      </c>
    </row>
    <row r="10156" spans="1:8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21061</v>
      </c>
      <c r="F10156" s="133"/>
      <c r="G10156" s="133"/>
      <c r="H10156" s="133">
        <f>IF('Раздел 2.13.1'!Q31&gt;=SUM('Раздел 2.13.1'!AA31:AD31),0,1)</f>
        <v>0</v>
      </c>
    </row>
    <row r="10157" spans="1:8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21062</v>
      </c>
      <c r="F10157" s="133"/>
      <c r="G10157" s="133"/>
      <c r="H10157" s="133">
        <f>IF('Раздел 2.13.1'!Q32&gt;=SUM('Раздел 2.13.1'!AA32:AD32),0,1)</f>
        <v>0</v>
      </c>
    </row>
    <row r="10158" spans="1:8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21063</v>
      </c>
      <c r="F10158" s="133"/>
      <c r="G10158" s="133"/>
      <c r="H10158" s="133">
        <f>IF('Раздел 2.13.1'!Q33&gt;=SUM('Раздел 2.13.1'!AA33:AD33),0,1)</f>
        <v>0</v>
      </c>
    </row>
    <row r="10159" spans="1:8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21064</v>
      </c>
      <c r="F10159" s="133"/>
      <c r="G10159" s="133"/>
      <c r="H10159" s="133">
        <f>IF('Раздел 2.13.1'!Q34&gt;=SUM('Раздел 2.13.1'!AA34:AD34),0,1)</f>
        <v>0</v>
      </c>
    </row>
    <row r="10160" spans="1:8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21065</v>
      </c>
      <c r="F10160" s="133"/>
      <c r="G10160" s="133"/>
      <c r="H10160" s="133">
        <f>IF('Раздел 2.13.1'!Q35&gt;=SUM('Раздел 2.13.1'!AA35:AD35),0,1)</f>
        <v>0</v>
      </c>
    </row>
    <row r="10161" spans="1:8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21066</v>
      </c>
      <c r="F10161" s="133"/>
      <c r="G10161" s="133"/>
      <c r="H10161" s="133">
        <f>IF('Раздел 2.13.1'!Q36&gt;=SUM('Раздел 2.13.1'!AA36:AD36),0,1)</f>
        <v>0</v>
      </c>
    </row>
    <row r="10162" spans="1:8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21067</v>
      </c>
      <c r="F10162" s="133"/>
      <c r="G10162" s="133"/>
      <c r="H10162" s="133">
        <f>IF('Раздел 2.13.1'!Q37&gt;=SUM('Раздел 2.13.1'!AA37:AD37),0,1)</f>
        <v>0</v>
      </c>
    </row>
    <row r="10163" spans="1:8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21068</v>
      </c>
      <c r="F10163" s="133"/>
      <c r="G10163" s="133"/>
      <c r="H10163" s="133">
        <f>IF('Раздел 2.13.1'!Q38&gt;=SUM('Раздел 2.13.1'!AA38:AD38),0,1)</f>
        <v>0</v>
      </c>
    </row>
    <row r="10164" spans="1:8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21069</v>
      </c>
      <c r="F10164" s="133"/>
      <c r="G10164" s="133"/>
      <c r="H10164" s="133">
        <f>IF('Раздел 2.13.1'!Q39&gt;=SUM('Раздел 2.13.1'!AA39:AD39),0,1)</f>
        <v>0</v>
      </c>
    </row>
    <row r="10165" spans="1:8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21070</v>
      </c>
      <c r="F10165" s="133"/>
      <c r="G10165" s="133"/>
      <c r="H10165" s="133">
        <f>IF('Раздел 2.13.1'!Q40&gt;=SUM('Раздел 2.13.1'!AA40:AD40),0,1)</f>
        <v>0</v>
      </c>
    </row>
    <row r="10166" spans="1:8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21071</v>
      </c>
      <c r="F10166" s="133"/>
      <c r="G10166" s="133"/>
      <c r="H10166" s="133">
        <f>IF('Раздел 2.13.1'!Q41&gt;=SUM('Раздел 2.13.1'!AA41:AD41),0,1)</f>
        <v>0</v>
      </c>
    </row>
    <row r="10167" spans="1:8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21072</v>
      </c>
      <c r="F10167" s="133"/>
      <c r="G10167" s="133"/>
      <c r="H10167" s="133">
        <f>IF('Раздел 2.13.1'!Q42&gt;=SUM('Раздел 2.13.1'!AA42:AD42),0,1)</f>
        <v>0</v>
      </c>
    </row>
    <row r="10168" spans="1:8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21073</v>
      </c>
      <c r="F10168" s="133"/>
      <c r="G10168" s="133"/>
      <c r="H10168" s="133">
        <f>IF('Раздел 2.13.1'!Q43&gt;=SUM('Раздел 2.13.1'!AA43:AD43),0,1)</f>
        <v>0</v>
      </c>
    </row>
    <row r="10169" spans="1:8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20283</v>
      </c>
      <c r="F10169" s="133"/>
      <c r="G10169" s="133"/>
      <c r="H10169" s="133">
        <f>IF('Раздел 2.13.1'!Q44&gt;=SUM('Раздел 2.13.1'!AA44:AD44),0,1)</f>
        <v>0</v>
      </c>
    </row>
    <row r="10170" spans="1:8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20284</v>
      </c>
      <c r="F10170" s="133"/>
      <c r="G10170" s="133"/>
      <c r="H10170" s="133">
        <f>IF('Раздел 2.13.1'!Q45&gt;=SUM('Раздел 2.13.1'!AA45:AD45),0,1)</f>
        <v>0</v>
      </c>
    </row>
    <row r="10171" spans="1:8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20285</v>
      </c>
      <c r="F10171" s="133"/>
      <c r="G10171" s="133"/>
      <c r="H10171" s="133">
        <f>IF('Раздел 2.13.1'!Q46&gt;=SUM('Раздел 2.13.1'!AA46:AD46),0,1)</f>
        <v>0</v>
      </c>
    </row>
    <row r="10172" spans="1:8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20286</v>
      </c>
      <c r="F10172" s="133"/>
      <c r="G10172" s="133"/>
      <c r="H10172" s="133">
        <f>IF('Раздел 2.13.1'!Q47&gt;=SUM('Раздел 2.13.1'!AA47:AD47),0,1)</f>
        <v>0</v>
      </c>
    </row>
    <row r="10173" spans="1:8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19506</v>
      </c>
      <c r="F10173" s="133"/>
      <c r="G10173" s="133"/>
      <c r="H10173" s="133">
        <f>IF('Раздел 2.13.1'!Q48&gt;=SUM('Раздел 2.13.1'!AA48:AD48),0,1)</f>
        <v>0</v>
      </c>
    </row>
    <row r="10174" spans="1:8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19507</v>
      </c>
      <c r="F10174" s="133"/>
      <c r="G10174" s="133"/>
      <c r="H10174" s="133">
        <f>IF('Раздел 2.13.1'!Q49&gt;=SUM('Раздел 2.13.1'!AA49:AD49),0,1)</f>
        <v>0</v>
      </c>
    </row>
    <row r="10175" spans="1:8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20333</v>
      </c>
      <c r="F10175" s="133"/>
      <c r="G10175" s="133"/>
      <c r="H10175" s="133">
        <f>IF('Раздел 2.13.1'!Q50&gt;=SUM('Раздел 2.13.1'!AA50:AD50),0,1)</f>
        <v>0</v>
      </c>
    </row>
    <row r="10176" spans="1:8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20334</v>
      </c>
      <c r="F10176" s="133"/>
      <c r="G10176" s="133"/>
      <c r="H10176" s="133">
        <f>IF('Раздел 2.13.1'!Q51&gt;=SUM('Раздел 2.13.1'!AA51:AD51),0,1)</f>
        <v>0</v>
      </c>
    </row>
    <row r="10177" spans="1:8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20335</v>
      </c>
      <c r="F10177" s="133"/>
      <c r="G10177" s="133"/>
      <c r="H10177" s="133">
        <f>IF('Раздел 2.13.1'!Q52&gt;=SUM('Раздел 2.13.1'!AA52:AD52),0,1)</f>
        <v>0</v>
      </c>
    </row>
    <row r="10178" spans="1:8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20336</v>
      </c>
      <c r="F10178" s="133"/>
      <c r="G10178" s="133"/>
      <c r="H10178" s="133">
        <f>IF('Раздел 2.13.1'!Q53&gt;=SUM('Раздел 2.13.1'!AA53:AD53),0,1)</f>
        <v>0</v>
      </c>
    </row>
    <row r="10179" spans="1:8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20337</v>
      </c>
      <c r="F10179" s="133"/>
      <c r="G10179" s="133"/>
      <c r="H10179" s="133">
        <f>IF('Раздел 2.13.1'!Q54&gt;=SUM('Раздел 2.13.1'!AA54:AD54),0,1)</f>
        <v>0</v>
      </c>
    </row>
    <row r="10180" spans="1:8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20338</v>
      </c>
      <c r="F10180" s="133"/>
      <c r="G10180" s="133"/>
      <c r="H10180" s="133">
        <f>IF('Раздел 2.13.1'!Q55&gt;=SUM('Раздел 2.13.1'!AA55:AD55),0,1)</f>
        <v>0</v>
      </c>
    </row>
    <row r="10181" spans="1:8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21264</v>
      </c>
      <c r="F10181" s="133"/>
      <c r="G10181" s="133"/>
      <c r="H10181" s="133">
        <f>IF('Раздел 2.13.1'!Q56&gt;=SUM('Раздел 2.13.1'!AA56:AD56),0,1)</f>
        <v>0</v>
      </c>
    </row>
    <row r="10182" spans="1:8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21265</v>
      </c>
      <c r="F10182" s="133"/>
      <c r="G10182" s="133"/>
      <c r="H10182" s="133">
        <f>IF('Раздел 2.13.1'!Q57&gt;=SUM('Раздел 2.13.1'!AA57:AD57),0,1)</f>
        <v>0</v>
      </c>
    </row>
    <row r="10183" spans="1:8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21266</v>
      </c>
      <c r="F10183" s="133"/>
      <c r="G10183" s="133"/>
      <c r="H10183" s="133">
        <f>IF('Раздел 2.13.1'!Q58&gt;=SUM('Раздел 2.13.1'!AA58:AD58),0,1)</f>
        <v>0</v>
      </c>
    </row>
    <row r="10184" spans="1:8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21267</v>
      </c>
      <c r="F10184" s="133"/>
      <c r="G10184" s="133"/>
      <c r="H10184" s="133">
        <f>IF('Раздел 2.13.1'!Q59&gt;=SUM('Раздел 2.13.1'!AA59:AD59),0,1)</f>
        <v>0</v>
      </c>
    </row>
    <row r="10185" spans="1:8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21268</v>
      </c>
      <c r="F10185" s="133"/>
      <c r="G10185" s="133"/>
      <c r="H10185" s="133">
        <f>IF('Раздел 2.13.1'!Q60&gt;=SUM('Раздел 2.13.1'!AA60:AD60),0,1)</f>
        <v>0</v>
      </c>
    </row>
    <row r="10186" spans="1:8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21269</v>
      </c>
      <c r="F10186" s="133"/>
      <c r="G10186" s="133"/>
      <c r="H10186" s="133">
        <f>IF('Раздел 2.13.1'!Q61&gt;=SUM('Раздел 2.13.1'!AA61:AD61),0,1)</f>
        <v>0</v>
      </c>
    </row>
    <row r="10187" spans="1:8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21270</v>
      </c>
      <c r="F10187" s="133"/>
      <c r="G10187" s="133"/>
      <c r="H10187" s="133">
        <f>IF('Раздел 2.13.1'!Q62&gt;=SUM('Раздел 2.13.1'!AA62:AD62),0,1)</f>
        <v>0</v>
      </c>
    </row>
    <row r="10188" spans="1:8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21271</v>
      </c>
      <c r="F10188" s="133"/>
      <c r="G10188" s="133"/>
      <c r="H10188" s="133">
        <f>IF('Раздел 2.13.1'!Q63&gt;=SUM('Раздел 2.13.1'!AA63:AD63),0,1)</f>
        <v>0</v>
      </c>
    </row>
    <row r="10189" spans="1:8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21272</v>
      </c>
      <c r="F10189" s="133"/>
      <c r="G10189" s="133"/>
      <c r="H10189" s="133">
        <f>IF('Раздел 2.13.1'!Q64&gt;=SUM('Раздел 2.13.1'!AA64:AD64),0,1)</f>
        <v>0</v>
      </c>
    </row>
    <row r="10190" spans="1:8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21273</v>
      </c>
      <c r="F10190" s="133"/>
      <c r="G10190" s="133"/>
      <c r="H10190" s="133">
        <f>IF('Раздел 2.13.1'!Q65&gt;=SUM('Раздел 2.13.1'!AA65:AD65),0,1)</f>
        <v>0</v>
      </c>
    </row>
    <row r="10191" spans="1:8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21274</v>
      </c>
      <c r="F10191" s="133"/>
      <c r="G10191" s="133"/>
      <c r="H10191" s="133">
        <f>IF('Раздел 2.13.1'!Q66&gt;=SUM('Раздел 2.13.1'!AA66:AD66),0,1)</f>
        <v>0</v>
      </c>
    </row>
    <row r="10192" spans="1:8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21275</v>
      </c>
      <c r="F10192" s="133"/>
      <c r="G10192" s="133"/>
      <c r="H10192" s="133">
        <f>IF('Раздел 2.13.1'!Q67&gt;=SUM('Раздел 2.13.1'!AA67:AD67),0,1)</f>
        <v>0</v>
      </c>
    </row>
    <row r="10193" spans="1:8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21276</v>
      </c>
      <c r="F10193" s="133"/>
      <c r="G10193" s="133"/>
      <c r="H10193" s="133">
        <f>IF('Раздел 2.13.1'!Q68&gt;=SUM('Раздел 2.13.1'!AA68:AD68),0,1)</f>
        <v>0</v>
      </c>
    </row>
    <row r="10194" spans="1:8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21277</v>
      </c>
      <c r="F10194" s="133"/>
      <c r="G10194" s="133"/>
      <c r="H10194" s="133">
        <f>IF('Раздел 2.13.1'!Q69&gt;=SUM('Раздел 2.13.1'!AA69:AD69),0,1)</f>
        <v>0</v>
      </c>
    </row>
    <row r="10195" spans="1:8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21278</v>
      </c>
      <c r="F10195" s="133"/>
      <c r="G10195" s="133"/>
      <c r="H10195" s="133">
        <f>IF('Раздел 2.13.1'!Q70&gt;=SUM('Раздел 2.13.1'!AA70:AD70),0,1)</f>
        <v>0</v>
      </c>
    </row>
    <row r="10196" spans="1:8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21279</v>
      </c>
      <c r="F10196" s="133"/>
      <c r="G10196" s="133"/>
      <c r="H10196" s="133">
        <f>IF('Раздел 2.13.1'!Q71&gt;=SUM('Раздел 2.13.1'!AA71:AD71),0,1)</f>
        <v>0</v>
      </c>
    </row>
    <row r="10197" spans="1:8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21280</v>
      </c>
      <c r="F10197" s="133"/>
      <c r="G10197" s="133"/>
      <c r="H10197" s="133">
        <f>IF('Раздел 2.13.1'!Q72&gt;=SUM('Раздел 2.13.1'!AA72:AD72),0,1)</f>
        <v>0</v>
      </c>
    </row>
    <row r="10198" spans="1:8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21281</v>
      </c>
      <c r="F10198" s="133"/>
      <c r="G10198" s="133"/>
      <c r="H10198" s="133">
        <f>IF('Раздел 2.13.1'!Q73&gt;=SUM('Раздел 2.13.1'!AA73:AD73),0,1)</f>
        <v>0</v>
      </c>
    </row>
    <row r="10199" spans="1:8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21282</v>
      </c>
      <c r="F10199" s="133"/>
      <c r="G10199" s="133"/>
      <c r="H10199" s="133">
        <f>IF('Раздел 2.13.1'!Q74&gt;=SUM('Раздел 2.13.1'!AA74:AD74),0,1)</f>
        <v>0</v>
      </c>
    </row>
    <row r="10200" spans="1:8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21283</v>
      </c>
      <c r="F10200" s="133"/>
      <c r="G10200" s="133"/>
      <c r="H10200" s="133">
        <f>IF('Раздел 2.13.1'!Q75&gt;=SUM('Раздел 2.13.1'!AA75:AD75),0,1)</f>
        <v>0</v>
      </c>
    </row>
    <row r="10201" spans="1:8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21284</v>
      </c>
      <c r="F10201" s="133"/>
      <c r="G10201" s="133"/>
      <c r="H10201" s="133">
        <f>IF('Раздел 2.13.1'!Q76&gt;=SUM('Раздел 2.13.1'!AA76:AD76),0,1)</f>
        <v>0</v>
      </c>
    </row>
    <row r="10202" spans="1:8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21285</v>
      </c>
      <c r="F10202" s="133"/>
      <c r="G10202" s="133"/>
      <c r="H10202" s="133">
        <f>IF('Раздел 2.13.1'!Q77&gt;=SUM('Раздел 2.13.1'!AA77:AD77),0,1)</f>
        <v>0</v>
      </c>
    </row>
    <row r="10203" spans="1:8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21286</v>
      </c>
      <c r="F10203" s="133"/>
      <c r="G10203" s="133"/>
      <c r="H10203" s="133">
        <f>IF('Раздел 2.13.1'!Q78&gt;=SUM('Раздел 2.13.1'!AA78:AD78),0,1)</f>
        <v>0</v>
      </c>
    </row>
    <row r="10204" spans="1:8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21287</v>
      </c>
      <c r="F10204" s="133"/>
      <c r="G10204" s="133"/>
      <c r="H10204" s="133">
        <f>IF('Раздел 2.13.1'!Q79&gt;=SUM('Раздел 2.13.1'!AA79:AD79),0,1)</f>
        <v>0</v>
      </c>
    </row>
    <row r="10205" spans="1:8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20504</v>
      </c>
      <c r="F10205" s="134"/>
      <c r="G10205" s="134"/>
      <c r="H10205" s="13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20505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20506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20507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20508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20741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20742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20743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20744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20745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20746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20747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20748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20749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21530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21531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21532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21533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21534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21535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21536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21537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21538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21539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21540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21541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21542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21543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21544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21545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21546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21547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21548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21549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21550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21551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21552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21553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21554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21555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21556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21557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21558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21559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21075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21076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21077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21078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21079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21080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21081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21082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21083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21084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20290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20291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20292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20293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20294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20295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21583</v>
      </c>
      <c r="F10265" s="119"/>
      <c r="G10265" s="119"/>
      <c r="H10265" s="119">
        <f>IF('Раздел 2.13.1'!Z80&gt;=SUM('Раздел 2.13.1'!AA80:AB80),0,1)</f>
        <v>0</v>
      </c>
    </row>
    <row r="10266" spans="1:8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18690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18691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18041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18042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18043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18044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18045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18046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18047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18048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18049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18050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18051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18052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18053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18870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18871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18872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18873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18874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18875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18876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18877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18878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18879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18880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18881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18882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15830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15831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15832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15833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15836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15837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15838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15839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15840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16990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16991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16992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17934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17935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15842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15843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15844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16993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16994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16995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16996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16997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16998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16999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17000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17001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17002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17003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17004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15867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15868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15869</v>
      </c>
      <c r="F10326" s="119"/>
      <c r="G10326" s="119"/>
      <c r="H10326" s="11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15870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15871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15872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17009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17010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17011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17012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17013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17014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17015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17016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17017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17018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17019</v>
      </c>
      <c r="F10340" s="119"/>
      <c r="G10340" s="119"/>
      <c r="H10340" s="11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17020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17021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17022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17023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18378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18379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18380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18381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18382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18383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18384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18385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18386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18387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18388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18389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18390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18391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18392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19174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19175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19176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19177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19178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19179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19180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19181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19182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19183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19184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19185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19186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19187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19188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19189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19190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19191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19192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19210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19211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19212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18423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18424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18425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18426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18427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18428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18429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18430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18431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18432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18433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18434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18435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18436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19219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19220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19221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18442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19233</v>
      </c>
      <c r="F10400" s="119"/>
      <c r="G10400" s="119"/>
      <c r="H10400" s="11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19234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19235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19236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19237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19238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19239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19240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19241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19242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19243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19244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19245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19246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19247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19248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19249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19250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19251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19252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20038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20039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20040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20041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20042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20043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20044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20045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20046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20047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20048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20049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20050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20051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20052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20053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20054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20055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20056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20057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20058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20842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20843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20063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20064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20065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20066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19279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20838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20839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20840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20841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21601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21602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21603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21604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21605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21606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21608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21609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21610</v>
      </c>
      <c r="F10460" s="119"/>
      <c r="G10460" s="119"/>
      <c r="H10460" s="11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21611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20850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20067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20068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20069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20070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20071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20072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20073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20074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20075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19287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19288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19289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19290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19291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19292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19293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19294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19295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19296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19297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19298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18507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18508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18509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18510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18511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18512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18513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18514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18515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18516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18517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18518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18519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18520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18521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17717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17718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17719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17720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17721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17722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17723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17724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17725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17726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17727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17728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17729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17730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17731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17732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17733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17734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17735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17736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17737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17738</v>
      </c>
      <c r="F10520" s="119"/>
      <c r="G10520" s="119"/>
      <c r="H10520" s="11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17739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16774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16775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16776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16777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16778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16779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16841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16842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16843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16844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16845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15672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15673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15674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15675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14436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14437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14438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14439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14440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14441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15890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15891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15892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15893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15894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15895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15896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15897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17043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17044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17045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16873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16874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16875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16876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16877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16878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16879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16880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16881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16882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16883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16884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16885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16886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16887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16888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16889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16890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16891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16895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16896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16897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16898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16899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16900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16901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16902</v>
      </c>
      <c r="F10580" s="119"/>
      <c r="G10580" s="119"/>
      <c r="H10580" s="11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16903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16904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16905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18681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18682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18683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18684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18685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18686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18687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18688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18689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18138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18139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18140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18141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18142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18143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18144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18145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18146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18147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18148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18185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18186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18187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18188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18189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18190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18191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18192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18193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18194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18195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17460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17461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17462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17463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17464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17465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17466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17467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17468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17469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17470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17471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17472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16251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16252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16253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16254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16255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16256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16257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17373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17374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17375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17376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17377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17378</v>
      </c>
      <c r="F10640" s="119"/>
      <c r="G10640" s="119"/>
      <c r="H10640" s="11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17379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17380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17381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17382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17383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17384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17385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17386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16267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16268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16269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16270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16271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16272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16273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16274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16275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16276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16277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16278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16279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16280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16281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15027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15028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15029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16480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16481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16482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16483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16484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16485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16486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16487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16488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16489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16490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16491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16492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15240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15241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15242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15243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15244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15245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15246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15247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15248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16499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16500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16501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16502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16503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16504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16505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16506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16507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16508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16509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16510</v>
      </c>
      <c r="F10700" s="119"/>
      <c r="G10700" s="119"/>
      <c r="H10700" s="11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16511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16512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16513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16514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16515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16516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17450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19072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19073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19074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19075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19076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19077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19078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19079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19080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19081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19082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19083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19084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19085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18304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18305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18306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18307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18308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18309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18310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18311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18312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18313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18314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18315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18316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18317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18318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18319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18320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17476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17477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17478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17479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17480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17481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17482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17483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17484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17485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17486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17487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17488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17489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17490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17491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17492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17493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17494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17495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17496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17497</v>
      </c>
      <c r="F10760" s="119"/>
      <c r="G10760" s="119"/>
      <c r="H10760" s="119">
        <f>IF('Раздел 2.13.2'!Z80&gt;='Раздел 2.13.2'!AB80,0,1)</f>
        <v>0</v>
      </c>
    </row>
    <row r="10761" spans="1:8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21584</v>
      </c>
      <c r="F10761" s="133"/>
      <c r="G10761" s="133"/>
      <c r="H10761" s="133">
        <f>IF('Раздел 2.13.2'!Q21&gt;=SUM('Раздел 2.13.2'!AA21:AD21),0,1)</f>
        <v>0</v>
      </c>
    </row>
    <row r="10762" spans="1:8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21585</v>
      </c>
      <c r="F10762" s="133"/>
      <c r="G10762" s="133"/>
      <c r="H10762" s="133">
        <f>IF('Раздел 2.13.2'!Q22&gt;=SUM('Раздел 2.13.2'!AA22:AD22),0,1)</f>
        <v>0</v>
      </c>
    </row>
    <row r="10763" spans="1:8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21586</v>
      </c>
      <c r="F10763" s="133"/>
      <c r="G10763" s="133"/>
      <c r="H10763" s="133">
        <f>IF('Раздел 2.13.2'!Q23&gt;=SUM('Раздел 2.13.2'!AA23:AD23),0,1)</f>
        <v>0</v>
      </c>
    </row>
    <row r="10764" spans="1:8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21587</v>
      </c>
      <c r="F10764" s="133"/>
      <c r="G10764" s="133"/>
      <c r="H10764" s="133">
        <f>IF('Раздел 2.13.2'!Q24&gt;=SUM('Раздел 2.13.2'!AA24:AD24),0,1)</f>
        <v>0</v>
      </c>
    </row>
    <row r="10765" spans="1:8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21588</v>
      </c>
      <c r="F10765" s="133"/>
      <c r="G10765" s="133"/>
      <c r="H10765" s="133">
        <f>IF('Раздел 2.13.2'!Q25&gt;=SUM('Раздел 2.13.2'!AA25:AD25),0,1)</f>
        <v>0</v>
      </c>
    </row>
    <row r="10766" spans="1:8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21589</v>
      </c>
      <c r="F10766" s="133"/>
      <c r="G10766" s="133"/>
      <c r="H10766" s="133">
        <f>IF('Раздел 2.13.2'!Q26&gt;=SUM('Раздел 2.13.2'!AA26:AD26),0,1)</f>
        <v>0</v>
      </c>
    </row>
    <row r="10767" spans="1:8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21590</v>
      </c>
      <c r="F10767" s="133"/>
      <c r="G10767" s="133"/>
      <c r="H10767" s="133">
        <f>IF('Раздел 2.13.2'!Q27&gt;=SUM('Раздел 2.13.2'!AA27:AD27),0,1)</f>
        <v>0</v>
      </c>
    </row>
    <row r="10768" spans="1:8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21591</v>
      </c>
      <c r="F10768" s="133"/>
      <c r="G10768" s="133"/>
      <c r="H10768" s="133">
        <f>IF('Раздел 2.13.2'!Q28&gt;=SUM('Раздел 2.13.2'!AA28:AD28),0,1)</f>
        <v>0</v>
      </c>
    </row>
    <row r="10769" spans="1:8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21592</v>
      </c>
      <c r="F10769" s="133"/>
      <c r="G10769" s="133"/>
      <c r="H10769" s="133">
        <f>IF('Раздел 2.13.2'!Q29&gt;=SUM('Раздел 2.13.2'!AA29:AD29),0,1)</f>
        <v>0</v>
      </c>
    </row>
    <row r="10770" spans="1:8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21607</v>
      </c>
      <c r="F10770" s="133"/>
      <c r="G10770" s="133"/>
      <c r="H10770" s="133">
        <f>IF('Раздел 2.13.2'!Q30&gt;=SUM('Раздел 2.13.2'!AA30:AD30),0,1)</f>
        <v>0</v>
      </c>
    </row>
    <row r="10771" spans="1:8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21088</v>
      </c>
      <c r="F10771" s="133"/>
      <c r="G10771" s="133"/>
      <c r="H10771" s="133">
        <f>IF('Раздел 2.13.2'!Q31&gt;=SUM('Раздел 2.13.2'!AA31:AD31),0,1)</f>
        <v>0</v>
      </c>
    </row>
    <row r="10772" spans="1:8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21089</v>
      </c>
      <c r="F10772" s="133"/>
      <c r="G10772" s="133"/>
      <c r="H10772" s="133">
        <f>IF('Раздел 2.13.2'!Q32&gt;=SUM('Раздел 2.13.2'!AA32:AD32),0,1)</f>
        <v>0</v>
      </c>
    </row>
    <row r="10773" spans="1:8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21090</v>
      </c>
      <c r="F10773" s="133"/>
      <c r="G10773" s="133"/>
      <c r="H10773" s="133">
        <f>IF('Раздел 2.13.2'!Q33&gt;=SUM('Раздел 2.13.2'!AA33:AD33),0,1)</f>
        <v>0</v>
      </c>
    </row>
    <row r="10774" spans="1:8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21091</v>
      </c>
      <c r="F10774" s="133"/>
      <c r="G10774" s="133"/>
      <c r="H10774" s="133">
        <f>IF('Раздел 2.13.2'!Q34&gt;=SUM('Раздел 2.13.2'!AA34:AD34),0,1)</f>
        <v>0</v>
      </c>
    </row>
    <row r="10775" spans="1:8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21092</v>
      </c>
      <c r="F10775" s="133"/>
      <c r="G10775" s="133"/>
      <c r="H10775" s="133">
        <f>IF('Раздел 2.13.2'!Q35&gt;=SUM('Раздел 2.13.2'!AA35:AD35),0,1)</f>
        <v>0</v>
      </c>
    </row>
    <row r="10776" spans="1:8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21618</v>
      </c>
      <c r="F10776" s="133"/>
      <c r="G10776" s="133"/>
      <c r="H10776" s="133">
        <f>IF('Раздел 2.13.2'!Q36&gt;=SUM('Раздел 2.13.2'!AA36:AD36),0,1)</f>
        <v>0</v>
      </c>
    </row>
    <row r="10777" spans="1:8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21619</v>
      </c>
      <c r="F10777" s="133"/>
      <c r="G10777" s="133"/>
      <c r="H10777" s="133">
        <f>IF('Раздел 2.13.2'!Q37&gt;=SUM('Раздел 2.13.2'!AA37:AD37),0,1)</f>
        <v>0</v>
      </c>
    </row>
    <row r="10778" spans="1:8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21620</v>
      </c>
      <c r="F10778" s="133"/>
      <c r="G10778" s="133"/>
      <c r="H10778" s="133">
        <f>IF('Раздел 2.13.2'!Q38&gt;=SUM('Раздел 2.13.2'!AA38:AD38),0,1)</f>
        <v>0</v>
      </c>
    </row>
    <row r="10779" spans="1:8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21621</v>
      </c>
      <c r="F10779" s="133"/>
      <c r="G10779" s="133"/>
      <c r="H10779" s="133">
        <f>IF('Раздел 2.13.2'!Q39&gt;=SUM('Раздел 2.13.2'!AA39:AD39),0,1)</f>
        <v>0</v>
      </c>
    </row>
    <row r="10780" spans="1:8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21622</v>
      </c>
      <c r="F10780" s="133"/>
      <c r="G10780" s="133"/>
      <c r="H10780" s="133">
        <f>IF('Раздел 2.13.2'!Q40&gt;=SUM('Раздел 2.13.2'!AA40:AD40),0,1)</f>
        <v>0</v>
      </c>
    </row>
    <row r="10781" spans="1:8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21623</v>
      </c>
      <c r="F10781" s="133"/>
      <c r="G10781" s="133"/>
      <c r="H10781" s="133">
        <f>IF('Раздел 2.13.2'!Q41&gt;=SUM('Раздел 2.13.2'!AA41:AD41),0,1)</f>
        <v>0</v>
      </c>
    </row>
    <row r="10782" spans="1:8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21624</v>
      </c>
      <c r="F10782" s="133"/>
      <c r="G10782" s="133"/>
      <c r="H10782" s="133">
        <f>IF('Раздел 2.13.2'!Q42&gt;=SUM('Раздел 2.13.2'!AA42:AD42),0,1)</f>
        <v>0</v>
      </c>
    </row>
    <row r="10783" spans="1:8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21625</v>
      </c>
      <c r="F10783" s="133"/>
      <c r="G10783" s="133"/>
      <c r="H10783" s="133">
        <f>IF('Раздел 2.13.2'!Q43&gt;=SUM('Раздел 2.13.2'!AA43:AD43),0,1)</f>
        <v>0</v>
      </c>
    </row>
    <row r="10784" spans="1:8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21626</v>
      </c>
      <c r="F10784" s="133"/>
      <c r="G10784" s="133"/>
      <c r="H10784" s="133">
        <f>IF('Раздел 2.13.2'!Q44&gt;=SUM('Раздел 2.13.2'!AA44:AD44),0,1)</f>
        <v>0</v>
      </c>
    </row>
    <row r="10785" spans="1:8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21627</v>
      </c>
      <c r="F10785" s="133"/>
      <c r="G10785" s="133"/>
      <c r="H10785" s="133">
        <f>IF('Раздел 2.13.2'!Q45&gt;=SUM('Раздел 2.13.2'!AA45:AD45),0,1)</f>
        <v>0</v>
      </c>
    </row>
    <row r="10786" spans="1:8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20861</v>
      </c>
      <c r="F10786" s="133"/>
      <c r="G10786" s="133"/>
      <c r="H10786" s="133">
        <f>IF('Раздел 2.13.2'!Q46&gt;=SUM('Раздел 2.13.2'!AA46:AD46),0,1)</f>
        <v>0</v>
      </c>
    </row>
    <row r="10787" spans="1:8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20862</v>
      </c>
      <c r="F10787" s="133"/>
      <c r="G10787" s="133"/>
      <c r="H10787" s="133">
        <f>IF('Раздел 2.13.2'!Q47&gt;=SUM('Раздел 2.13.2'!AA47:AD47),0,1)</f>
        <v>0</v>
      </c>
    </row>
    <row r="10788" spans="1:8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20863</v>
      </c>
      <c r="F10788" s="133"/>
      <c r="G10788" s="133"/>
      <c r="H10788" s="133">
        <f>IF('Раздел 2.13.2'!Q48&gt;=SUM('Раздел 2.13.2'!AA48:AD48),0,1)</f>
        <v>0</v>
      </c>
    </row>
    <row r="10789" spans="1:8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20864</v>
      </c>
      <c r="F10789" s="133"/>
      <c r="G10789" s="133"/>
      <c r="H10789" s="133">
        <f>IF('Раздел 2.13.2'!Q49&gt;=SUM('Раздел 2.13.2'!AA49:AD49),0,1)</f>
        <v>0</v>
      </c>
    </row>
    <row r="10790" spans="1:8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20865</v>
      </c>
      <c r="F10790" s="133"/>
      <c r="G10790" s="133"/>
      <c r="H10790" s="133">
        <f>IF('Раздел 2.13.2'!Q50&gt;=SUM('Раздел 2.13.2'!AA50:AD50),0,1)</f>
        <v>0</v>
      </c>
    </row>
    <row r="10791" spans="1:8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20866</v>
      </c>
      <c r="F10791" s="133"/>
      <c r="G10791" s="133"/>
      <c r="H10791" s="133">
        <f>IF('Раздел 2.13.2'!Q51&gt;=SUM('Раздел 2.13.2'!AA51:AD51),0,1)</f>
        <v>0</v>
      </c>
    </row>
    <row r="10792" spans="1:8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20867</v>
      </c>
      <c r="F10792" s="133"/>
      <c r="G10792" s="133"/>
      <c r="H10792" s="133">
        <f>IF('Раздел 2.13.2'!Q52&gt;=SUM('Раздел 2.13.2'!AA52:AD52),0,1)</f>
        <v>0</v>
      </c>
    </row>
    <row r="10793" spans="1:8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20868</v>
      </c>
      <c r="F10793" s="133"/>
      <c r="G10793" s="133"/>
      <c r="H10793" s="133">
        <f>IF('Раздел 2.13.2'!Q53&gt;=SUM('Раздел 2.13.2'!AA53:AD53),0,1)</f>
        <v>0</v>
      </c>
    </row>
    <row r="10794" spans="1:8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20869</v>
      </c>
      <c r="F10794" s="133"/>
      <c r="G10794" s="133"/>
      <c r="H10794" s="133">
        <f>IF('Раздел 2.13.2'!Q54&gt;=SUM('Раздел 2.13.2'!AA54:AD54),0,1)</f>
        <v>0</v>
      </c>
    </row>
    <row r="10795" spans="1:8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20088</v>
      </c>
      <c r="F10795" s="133"/>
      <c r="G10795" s="133"/>
      <c r="H10795" s="133">
        <f>IF('Раздел 2.13.2'!Q55&gt;=SUM('Раздел 2.13.2'!AA55:AD55),0,1)</f>
        <v>0</v>
      </c>
    </row>
    <row r="10796" spans="1:8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20089</v>
      </c>
      <c r="F10796" s="133"/>
      <c r="G10796" s="133"/>
      <c r="H10796" s="133">
        <f>IF('Раздел 2.13.2'!Q56&gt;=SUM('Раздел 2.13.2'!AA56:AD56),0,1)</f>
        <v>0</v>
      </c>
    </row>
    <row r="10797" spans="1:8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20090</v>
      </c>
      <c r="F10797" s="133"/>
      <c r="G10797" s="133"/>
      <c r="H10797" s="133">
        <f>IF('Раздел 2.13.2'!Q57&gt;=SUM('Раздел 2.13.2'!AA57:AD57),0,1)</f>
        <v>0</v>
      </c>
    </row>
    <row r="10798" spans="1:8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20091</v>
      </c>
      <c r="F10798" s="133"/>
      <c r="G10798" s="133"/>
      <c r="H10798" s="133">
        <f>IF('Раздел 2.13.2'!Q58&gt;=SUM('Раздел 2.13.2'!AA58:AD58),0,1)</f>
        <v>0</v>
      </c>
    </row>
    <row r="10799" spans="1:8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20092</v>
      </c>
      <c r="F10799" s="133"/>
      <c r="G10799" s="133"/>
      <c r="H10799" s="133">
        <f>IF('Раздел 2.13.2'!Q59&gt;=SUM('Раздел 2.13.2'!AA59:AD59),0,1)</f>
        <v>0</v>
      </c>
    </row>
    <row r="10800" spans="1:8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20093</v>
      </c>
      <c r="F10800" s="133"/>
      <c r="G10800" s="133"/>
      <c r="H10800" s="133">
        <f>IF('Раздел 2.13.2'!Q60&gt;=SUM('Раздел 2.13.2'!AA60:AD60),0,1)</f>
        <v>0</v>
      </c>
    </row>
    <row r="10801" spans="1:8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20094</v>
      </c>
      <c r="F10801" s="133"/>
      <c r="G10801" s="133"/>
      <c r="H10801" s="133">
        <f>IF('Раздел 2.13.2'!Q61&gt;=SUM('Раздел 2.13.2'!AA61:AD61),0,1)</f>
        <v>0</v>
      </c>
    </row>
    <row r="10802" spans="1:8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20095</v>
      </c>
      <c r="F10802" s="133"/>
      <c r="G10802" s="133"/>
      <c r="H10802" s="133">
        <f>IF('Раздел 2.13.2'!Q62&gt;=SUM('Раздел 2.13.2'!AA62:AD62),0,1)</f>
        <v>0</v>
      </c>
    </row>
    <row r="10803" spans="1:8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20096</v>
      </c>
      <c r="F10803" s="133"/>
      <c r="G10803" s="133"/>
      <c r="H10803" s="133">
        <f>IF('Раздел 2.13.2'!Q63&gt;=SUM('Раздел 2.13.2'!AA63:AD63),0,1)</f>
        <v>0</v>
      </c>
    </row>
    <row r="10804" spans="1:8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20097</v>
      </c>
      <c r="F10804" s="133"/>
      <c r="G10804" s="133"/>
      <c r="H10804" s="133">
        <f>IF('Раздел 2.13.2'!Q64&gt;=SUM('Раздел 2.13.2'!AA64:AD64),0,1)</f>
        <v>0</v>
      </c>
    </row>
    <row r="10805" spans="1:8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20098</v>
      </c>
      <c r="F10805" s="133"/>
      <c r="G10805" s="133"/>
      <c r="H10805" s="133">
        <f>IF('Раздел 2.13.2'!Q65&gt;=SUM('Раздел 2.13.2'!AA65:AD65),0,1)</f>
        <v>0</v>
      </c>
    </row>
    <row r="10806" spans="1:8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20099</v>
      </c>
      <c r="F10806" s="133"/>
      <c r="G10806" s="133"/>
      <c r="H10806" s="133">
        <f>IF('Раздел 2.13.2'!Q66&gt;=SUM('Раздел 2.13.2'!AA66:AD66),0,1)</f>
        <v>0</v>
      </c>
    </row>
    <row r="10807" spans="1:8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20100</v>
      </c>
      <c r="F10807" s="133"/>
      <c r="G10807" s="133"/>
      <c r="H10807" s="133">
        <f>IF('Раздел 2.13.2'!Q67&gt;=SUM('Раздел 2.13.2'!AA67:AD67),0,1)</f>
        <v>0</v>
      </c>
    </row>
    <row r="10808" spans="1:8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20101</v>
      </c>
      <c r="F10808" s="133"/>
      <c r="G10808" s="133"/>
      <c r="H10808" s="133">
        <f>IF('Раздел 2.13.2'!Q68&gt;=SUM('Раздел 2.13.2'!AA68:AD68),0,1)</f>
        <v>0</v>
      </c>
    </row>
    <row r="10809" spans="1:8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20102</v>
      </c>
      <c r="F10809" s="133"/>
      <c r="G10809" s="133"/>
      <c r="H10809" s="133">
        <f>IF('Раздел 2.13.2'!Q69&gt;=SUM('Раздел 2.13.2'!AA69:AD69),0,1)</f>
        <v>0</v>
      </c>
    </row>
    <row r="10810" spans="1:8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20103</v>
      </c>
      <c r="F10810" s="133"/>
      <c r="G10810" s="133"/>
      <c r="H10810" s="133">
        <f>IF('Раздел 2.13.2'!Q70&gt;=SUM('Раздел 2.13.2'!AA70:AD70),0,1)</f>
        <v>0</v>
      </c>
    </row>
    <row r="10811" spans="1:8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20104</v>
      </c>
      <c r="F10811" s="133"/>
      <c r="G10811" s="133"/>
      <c r="H10811" s="133">
        <f>IF('Раздел 2.13.2'!Q71&gt;=SUM('Раздел 2.13.2'!AA71:AD71),0,1)</f>
        <v>0</v>
      </c>
    </row>
    <row r="10812" spans="1:8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20105</v>
      </c>
      <c r="F10812" s="133"/>
      <c r="G10812" s="133"/>
      <c r="H10812" s="133">
        <f>IF('Раздел 2.13.2'!Q72&gt;=SUM('Раздел 2.13.2'!AA72:AD72),0,1)</f>
        <v>0</v>
      </c>
    </row>
    <row r="10813" spans="1:8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20106</v>
      </c>
      <c r="F10813" s="133"/>
      <c r="G10813" s="133"/>
      <c r="H10813" s="133">
        <f>IF('Раздел 2.13.2'!Q73&gt;=SUM('Раздел 2.13.2'!AA73:AD73),0,1)</f>
        <v>0</v>
      </c>
    </row>
    <row r="10814" spans="1:8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19326</v>
      </c>
      <c r="F10814" s="133"/>
      <c r="G10814" s="133"/>
      <c r="H10814" s="133">
        <f>IF('Раздел 2.13.2'!Q74&gt;=SUM('Раздел 2.13.2'!AA74:AD74),0,1)</f>
        <v>0</v>
      </c>
    </row>
    <row r="10815" spans="1:8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19327</v>
      </c>
      <c r="F10815" s="133"/>
      <c r="G10815" s="133"/>
      <c r="H10815" s="133">
        <f>IF('Раздел 2.13.2'!Q75&gt;=SUM('Раздел 2.13.2'!AA75:AD75),0,1)</f>
        <v>0</v>
      </c>
    </row>
    <row r="10816" spans="1:8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19328</v>
      </c>
      <c r="F10816" s="133"/>
      <c r="G10816" s="133"/>
      <c r="H10816" s="133">
        <f>IF('Раздел 2.13.2'!Q76&gt;=SUM('Раздел 2.13.2'!AA76:AD76),0,1)</f>
        <v>0</v>
      </c>
    </row>
    <row r="10817" spans="1:8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19329</v>
      </c>
      <c r="F10817" s="133"/>
      <c r="G10817" s="133"/>
      <c r="H10817" s="133">
        <f>IF('Раздел 2.13.2'!Q77&gt;=SUM('Раздел 2.13.2'!AA77:AD77),0,1)</f>
        <v>0</v>
      </c>
    </row>
    <row r="10818" spans="1:8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19330</v>
      </c>
      <c r="F10818" s="133"/>
      <c r="G10818" s="133"/>
      <c r="H10818" s="133">
        <f>IF('Раздел 2.13.2'!Q78&gt;=SUM('Раздел 2.13.2'!AA78:AD78),0,1)</f>
        <v>0</v>
      </c>
    </row>
    <row r="10819" spans="1:8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19331</v>
      </c>
      <c r="F10819" s="133"/>
      <c r="G10819" s="133"/>
      <c r="H10819" s="133">
        <f>IF('Раздел 2.13.2'!Q79&gt;=SUM('Раздел 2.13.2'!AA79:AD79),0,1)</f>
        <v>0</v>
      </c>
    </row>
    <row r="10820" spans="1:8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19332</v>
      </c>
      <c r="F10820" s="134"/>
      <c r="G10820" s="134"/>
      <c r="H10820" s="13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19333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19334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19335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19336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19337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19338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19339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19340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19341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19342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19343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19344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20530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20531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20532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20533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20534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21316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21317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21318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21319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21320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21321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21322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21323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21324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21325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21326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21327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21328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21329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21330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21331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21332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21333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21334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21335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21336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21337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20551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20552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20553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20554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20555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20556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20557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20558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20559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20560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21664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21665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21666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21667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21668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21669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21670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21671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20898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20296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21593</v>
      </c>
      <c r="F10880" s="119"/>
      <c r="G10880" s="119"/>
      <c r="H10880" s="119">
        <f>IF('Раздел 2.13.2'!Z80&gt;=SUM('Раздел 2.13.2'!AA80:AB80),0,1)</f>
        <v>0</v>
      </c>
    </row>
    <row r="10881" spans="1:8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17498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16459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16460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16461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16464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16465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16466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16467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19099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19100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19101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19102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19103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18321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18322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18323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19889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19890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19104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19105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19106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19107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19108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19109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19110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19111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19112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19113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19114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18337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18338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18339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18343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18344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18345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18346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18350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19126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19127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19128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18355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18356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18357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18358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18359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18360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18361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18362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18363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17527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17528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18367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18368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18369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18370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18371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18372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18373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18374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18375</v>
      </c>
      <c r="F10941" s="119"/>
      <c r="G10941" s="119"/>
      <c r="H10941" s="11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18376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18377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18714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18715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18716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18717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18718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18719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18720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18660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18661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18662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18663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18664</v>
      </c>
      <c r="F10955" s="119"/>
      <c r="G10955" s="119"/>
      <c r="H10955" s="11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18665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18666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18667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18668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18669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18670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18671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18672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18673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19445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19446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19447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19448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19449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19450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20241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20242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20243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20244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20245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20246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21046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21047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21048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21049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18751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18752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18753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18754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18755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18756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18757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18758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18759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18760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18761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18762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17951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17952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18765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18766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18767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18768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18769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18770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18771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18772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18773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18774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18775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18776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18777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18778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18779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18780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18781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18782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18783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18784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18785</v>
      </c>
      <c r="F11015" s="119"/>
      <c r="G11015" s="119"/>
      <c r="H11015" s="11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18786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18787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18788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18789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18790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18791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19565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19566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19567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19568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19569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19570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19571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19572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19573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19574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19575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19576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19577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19578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19579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19580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19581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19582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19583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19584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19585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19586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19587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19588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18803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18804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18805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18806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18807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18808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18809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18810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18811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18812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18813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18814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18815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18816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18817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19605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18829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18830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18831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18832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18833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18834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18835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19613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18840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18841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18842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18843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18844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18845</v>
      </c>
      <c r="F11075" s="119"/>
      <c r="G11075" s="119"/>
      <c r="H11075" s="11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18846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18847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18848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18849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19629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19630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19631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19632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19633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19634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19635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19636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19637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19638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19639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19640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19641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19642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19643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19644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19645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19646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19647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19648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19649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20427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20428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20429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20430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20431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20432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20433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20434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20435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20436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20437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20438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20439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20440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20441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20442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20443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21224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21225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21226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21227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20379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20380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20381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20382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20383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21172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21173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21174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21175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20386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20387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20388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20389</v>
      </c>
      <c r="F11135" s="119"/>
      <c r="G11135" s="119"/>
      <c r="H11135" s="11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20462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19689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19690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19691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19692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19693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19694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19695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19696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19697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19698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19699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18916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18917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18918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18919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18920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18921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18922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18923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18924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18925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18926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18927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18928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18929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18930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18931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18932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18118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18119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18120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18121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18122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18123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18124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18125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18126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18127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18128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18129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18130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18131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18132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18133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18134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18135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18136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18137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18537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18538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18539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18540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18541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18542</v>
      </c>
      <c r="F11195" s="119"/>
      <c r="G11195" s="119"/>
      <c r="H11195" s="11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18543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18544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18545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18546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17740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17741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17742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17743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17744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17745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17746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16780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16781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16782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16783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16784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16785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16786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18574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18575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18576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18577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18578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14442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14443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14444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14445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14446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14447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14448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15694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15695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15696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15697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16872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18598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18599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18600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18601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18602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18603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17785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17786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17787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17788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17789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17790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17791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17792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17793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16826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16827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16828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16829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16830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17798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17799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17800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17801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17802</v>
      </c>
      <c r="F11255" s="119"/>
      <c r="G11255" s="119"/>
      <c r="H11255" s="11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16846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16847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16848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16849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16850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16851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16852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16853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16854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16855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18692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18693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18694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18695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17878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17879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17880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17881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17882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17883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17884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17885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17886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17887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17888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17889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17890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17891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17892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17893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17894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17895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17896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17897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17898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17899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16961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16962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16963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16964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16965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16966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16967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16968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16969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16970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16971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16972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16973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16974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16975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16976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16977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17837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17838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17839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17840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17841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17842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17843</v>
      </c>
      <c r="F11315" s="119"/>
      <c r="G11315" s="119"/>
      <c r="H11315" s="11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17844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17845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16893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16894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17869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17870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17871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17872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17873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17874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17875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17876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18680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19462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19463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19464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19465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19466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19467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19468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19469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19470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19471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19472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19473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19474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18696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18697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18698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18699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18700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18701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18702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18703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18704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18705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18706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18707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18708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18709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18710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18711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18712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17900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17901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17902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17903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17904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17905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17906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17907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17908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17909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19490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19491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19492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19493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19494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19495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18713</v>
      </c>
      <c r="F11375" s="119"/>
      <c r="G11375" s="119"/>
      <c r="H11375" s="119">
        <f>IF('Раздел 2.13.3'!Z80&gt;='Раздел 2.13.3'!AB80,0,1)</f>
        <v>0</v>
      </c>
    </row>
    <row r="11376" spans="1:8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21594</v>
      </c>
      <c r="F11376" s="133"/>
      <c r="G11376" s="133"/>
      <c r="H11376" s="133">
        <f>IF('Раздел 2.13.3'!Q21&gt;=SUM('Раздел 2.13.3'!AA21:AD21),0,1)</f>
        <v>0</v>
      </c>
    </row>
    <row r="11377" spans="1:8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21595</v>
      </c>
      <c r="F11377" s="133"/>
      <c r="G11377" s="133"/>
      <c r="H11377" s="133">
        <f>IF('Раздел 2.13.3'!Q22&gt;=SUM('Раздел 2.13.3'!AA22:AD22),0,1)</f>
        <v>0</v>
      </c>
    </row>
    <row r="11378" spans="1:8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21596</v>
      </c>
      <c r="F11378" s="133"/>
      <c r="G11378" s="133"/>
      <c r="H11378" s="133">
        <f>IF('Раздел 2.13.3'!Q23&gt;=SUM('Раздел 2.13.3'!AA23:AD23),0,1)</f>
        <v>0</v>
      </c>
    </row>
    <row r="11379" spans="1:8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21361</v>
      </c>
      <c r="F11379" s="133"/>
      <c r="G11379" s="133"/>
      <c r="H11379" s="133">
        <f>IF('Раздел 2.13.3'!Q24&gt;=SUM('Раздел 2.13.3'!AA24:AD24),0,1)</f>
        <v>0</v>
      </c>
    </row>
    <row r="11380" spans="1:8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21362</v>
      </c>
      <c r="F11380" s="133"/>
      <c r="G11380" s="133"/>
      <c r="H11380" s="133">
        <f>IF('Раздел 2.13.3'!Q25&gt;=SUM('Раздел 2.13.3'!AA25:AD25),0,1)</f>
        <v>0</v>
      </c>
    </row>
    <row r="11381" spans="1:8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21363</v>
      </c>
      <c r="F11381" s="133"/>
      <c r="G11381" s="133"/>
      <c r="H11381" s="133">
        <f>IF('Раздел 2.13.3'!Q26&gt;=SUM('Раздел 2.13.3'!AA26:AD26),0,1)</f>
        <v>0</v>
      </c>
    </row>
    <row r="11382" spans="1:8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21364</v>
      </c>
      <c r="F11382" s="133"/>
      <c r="G11382" s="133"/>
      <c r="H11382" s="133">
        <f>IF('Раздел 2.13.3'!Q27&gt;=SUM('Раздел 2.13.3'!AA27:AD27),0,1)</f>
        <v>0</v>
      </c>
    </row>
    <row r="11383" spans="1:8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21365</v>
      </c>
      <c r="F11383" s="133"/>
      <c r="G11383" s="133"/>
      <c r="H11383" s="133">
        <f>IF('Раздел 2.13.3'!Q28&gt;=SUM('Раздел 2.13.3'!AA28:AD28),0,1)</f>
        <v>0</v>
      </c>
    </row>
    <row r="11384" spans="1:8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21366</v>
      </c>
      <c r="F11384" s="133"/>
      <c r="G11384" s="133"/>
      <c r="H11384" s="133">
        <f>IF('Раздел 2.13.3'!Q29&gt;=SUM('Раздел 2.13.3'!AA29:AD29),0,1)</f>
        <v>0</v>
      </c>
    </row>
    <row r="11385" spans="1:8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21367</v>
      </c>
      <c r="F11385" s="133"/>
      <c r="G11385" s="133"/>
      <c r="H11385" s="133">
        <f>IF('Раздел 2.13.3'!Q30&gt;=SUM('Раздел 2.13.3'!AA30:AD30),0,1)</f>
        <v>0</v>
      </c>
    </row>
    <row r="11386" spans="1:8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21368</v>
      </c>
      <c r="F11386" s="133"/>
      <c r="G11386" s="133"/>
      <c r="H11386" s="133">
        <f>IF('Раздел 2.13.3'!Q31&gt;=SUM('Раздел 2.13.3'!AA31:AD31),0,1)</f>
        <v>0</v>
      </c>
    </row>
    <row r="11387" spans="1:8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21369</v>
      </c>
      <c r="F11387" s="133"/>
      <c r="G11387" s="133"/>
      <c r="H11387" s="133">
        <f>IF('Раздел 2.13.3'!Q32&gt;=SUM('Раздел 2.13.3'!AA32:AD32),0,1)</f>
        <v>0</v>
      </c>
    </row>
    <row r="11388" spans="1:8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21370</v>
      </c>
      <c r="F11388" s="133"/>
      <c r="G11388" s="133"/>
      <c r="H11388" s="133">
        <f>IF('Раздел 2.13.3'!Q33&gt;=SUM('Раздел 2.13.3'!AA33:AD33),0,1)</f>
        <v>0</v>
      </c>
    </row>
    <row r="11389" spans="1:8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21371</v>
      </c>
      <c r="F11389" s="133"/>
      <c r="G11389" s="133"/>
      <c r="H11389" s="133">
        <f>IF('Раздел 2.13.3'!Q34&gt;=SUM('Раздел 2.13.3'!AA34:AD34),0,1)</f>
        <v>0</v>
      </c>
    </row>
    <row r="11390" spans="1:8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21372</v>
      </c>
      <c r="F11390" s="133"/>
      <c r="G11390" s="133"/>
      <c r="H11390" s="133">
        <f>IF('Раздел 2.13.3'!Q35&gt;=SUM('Раздел 2.13.3'!AA35:AD35),0,1)</f>
        <v>0</v>
      </c>
    </row>
    <row r="11391" spans="1:8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21373</v>
      </c>
      <c r="F11391" s="133"/>
      <c r="G11391" s="133"/>
      <c r="H11391" s="133">
        <f>IF('Раздел 2.13.3'!Q36&gt;=SUM('Раздел 2.13.3'!AA36:AD36),0,1)</f>
        <v>0</v>
      </c>
    </row>
    <row r="11392" spans="1:8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21374</v>
      </c>
      <c r="F11392" s="133"/>
      <c r="G11392" s="133"/>
      <c r="H11392" s="133">
        <f>IF('Раздел 2.13.3'!Q37&gt;=SUM('Раздел 2.13.3'!AA37:AD37),0,1)</f>
        <v>0</v>
      </c>
    </row>
    <row r="11393" spans="1:8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21375</v>
      </c>
      <c r="F11393" s="133"/>
      <c r="G11393" s="133"/>
      <c r="H11393" s="133">
        <f>IF('Раздел 2.13.3'!Q38&gt;=SUM('Раздел 2.13.3'!AA38:AD38),0,1)</f>
        <v>0</v>
      </c>
    </row>
    <row r="11394" spans="1:8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21376</v>
      </c>
      <c r="F11394" s="133"/>
      <c r="G11394" s="133"/>
      <c r="H11394" s="133">
        <f>IF('Раздел 2.13.3'!Q39&gt;=SUM('Раздел 2.13.3'!AA39:AD39),0,1)</f>
        <v>0</v>
      </c>
    </row>
    <row r="11395" spans="1:8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21377</v>
      </c>
      <c r="F11395" s="133"/>
      <c r="G11395" s="133"/>
      <c r="H11395" s="133">
        <f>IF('Раздел 2.13.3'!Q40&gt;=SUM('Раздел 2.13.3'!AA40:AD40),0,1)</f>
        <v>0</v>
      </c>
    </row>
    <row r="11396" spans="1:8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21378</v>
      </c>
      <c r="F11396" s="133"/>
      <c r="G11396" s="133"/>
      <c r="H11396" s="133">
        <f>IF('Раздел 2.13.3'!Q41&gt;=SUM('Раздел 2.13.3'!AA41:AD41),0,1)</f>
        <v>0</v>
      </c>
    </row>
    <row r="11397" spans="1:8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21379</v>
      </c>
      <c r="F11397" s="133"/>
      <c r="G11397" s="133"/>
      <c r="H11397" s="133">
        <f>IF('Раздел 2.13.3'!Q42&gt;=SUM('Раздел 2.13.3'!AA42:AD42),0,1)</f>
        <v>0</v>
      </c>
    </row>
    <row r="11398" spans="1:8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20317</v>
      </c>
      <c r="F11398" s="133"/>
      <c r="G11398" s="133"/>
      <c r="H11398" s="133">
        <f>IF('Раздел 2.13.3'!Q43&gt;=SUM('Раздел 2.13.3'!AA43:AD43),0,1)</f>
        <v>0</v>
      </c>
    </row>
    <row r="11399" spans="1:8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20318</v>
      </c>
      <c r="F11399" s="133"/>
      <c r="G11399" s="133"/>
      <c r="H11399" s="133">
        <f>IF('Раздел 2.13.3'!Q44&gt;=SUM('Раздел 2.13.3'!AA44:AD44),0,1)</f>
        <v>0</v>
      </c>
    </row>
    <row r="11400" spans="1:8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20319</v>
      </c>
      <c r="F11400" s="133"/>
      <c r="G11400" s="133"/>
      <c r="H11400" s="133">
        <f>IF('Раздел 2.13.3'!Q45&gt;=SUM('Раздел 2.13.3'!AA45:AD45),0,1)</f>
        <v>0</v>
      </c>
    </row>
    <row r="11401" spans="1:8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20320</v>
      </c>
      <c r="F11401" s="133"/>
      <c r="G11401" s="133"/>
      <c r="H11401" s="133">
        <f>IF('Раздел 2.13.3'!Q46&gt;=SUM('Раздел 2.13.3'!AA46:AD46),0,1)</f>
        <v>0</v>
      </c>
    </row>
    <row r="11402" spans="1:8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20321</v>
      </c>
      <c r="F11402" s="133"/>
      <c r="G11402" s="133"/>
      <c r="H11402" s="133">
        <f>IF('Раздел 2.13.3'!Q47&gt;=SUM('Раздел 2.13.3'!AA47:AD47),0,1)</f>
        <v>0</v>
      </c>
    </row>
    <row r="11403" spans="1:8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20322</v>
      </c>
      <c r="F11403" s="133"/>
      <c r="G11403" s="133"/>
      <c r="H11403" s="133">
        <f>IF('Раздел 2.13.3'!Q48&gt;=SUM('Раздел 2.13.3'!AA48:AD48),0,1)</f>
        <v>0</v>
      </c>
    </row>
    <row r="11404" spans="1:8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20323</v>
      </c>
      <c r="F11404" s="133"/>
      <c r="G11404" s="133"/>
      <c r="H11404" s="133">
        <f>IF('Раздел 2.13.3'!Q49&gt;=SUM('Раздел 2.13.3'!AA49:AD49),0,1)</f>
        <v>0</v>
      </c>
    </row>
    <row r="11405" spans="1:8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20324</v>
      </c>
      <c r="F11405" s="133"/>
      <c r="G11405" s="133"/>
      <c r="H11405" s="133">
        <f>IF('Раздел 2.13.3'!Q50&gt;=SUM('Раздел 2.13.3'!AA50:AD50),0,1)</f>
        <v>0</v>
      </c>
    </row>
    <row r="11406" spans="1:8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20325</v>
      </c>
      <c r="F11406" s="133"/>
      <c r="G11406" s="133"/>
      <c r="H11406" s="133">
        <f>IF('Раздел 2.13.3'!Q51&gt;=SUM('Раздел 2.13.3'!AA51:AD51),0,1)</f>
        <v>0</v>
      </c>
    </row>
    <row r="11407" spans="1:8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21112</v>
      </c>
      <c r="F11407" s="133"/>
      <c r="G11407" s="133"/>
      <c r="H11407" s="133">
        <f>IF('Раздел 2.13.3'!Q52&gt;=SUM('Раздел 2.13.3'!AA52:AD52),0,1)</f>
        <v>0</v>
      </c>
    </row>
    <row r="11408" spans="1:8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21113</v>
      </c>
      <c r="F11408" s="133"/>
      <c r="G11408" s="133"/>
      <c r="H11408" s="133">
        <f>IF('Раздел 2.13.3'!Q53&gt;=SUM('Раздел 2.13.3'!AA53:AD53),0,1)</f>
        <v>0</v>
      </c>
    </row>
    <row r="11409" spans="1:8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21114</v>
      </c>
      <c r="F11409" s="133"/>
      <c r="G11409" s="133"/>
      <c r="H11409" s="133">
        <f>IF('Раздел 2.13.3'!Q54&gt;=SUM('Раздел 2.13.3'!AA54:AD54),0,1)</f>
        <v>0</v>
      </c>
    </row>
    <row r="11410" spans="1:8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21115</v>
      </c>
      <c r="F11410" s="133"/>
      <c r="G11410" s="133"/>
      <c r="H11410" s="133">
        <f>IF('Раздел 2.13.3'!Q55&gt;=SUM('Раздел 2.13.3'!AA55:AD55),0,1)</f>
        <v>0</v>
      </c>
    </row>
    <row r="11411" spans="1:8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21116</v>
      </c>
      <c r="F11411" s="133"/>
      <c r="G11411" s="133"/>
      <c r="H11411" s="133">
        <f>IF('Раздел 2.13.3'!Q56&gt;=SUM('Раздел 2.13.3'!AA56:AD56),0,1)</f>
        <v>0</v>
      </c>
    </row>
    <row r="11412" spans="1:8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21117</v>
      </c>
      <c r="F11412" s="133"/>
      <c r="G11412" s="133"/>
      <c r="H11412" s="133">
        <f>IF('Раздел 2.13.3'!Q57&gt;=SUM('Раздел 2.13.3'!AA57:AD57),0,1)</f>
        <v>0</v>
      </c>
    </row>
    <row r="11413" spans="1:8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21118</v>
      </c>
      <c r="F11413" s="133"/>
      <c r="G11413" s="133"/>
      <c r="H11413" s="133">
        <f>IF('Раздел 2.13.3'!Q58&gt;=SUM('Раздел 2.13.3'!AA58:AD58),0,1)</f>
        <v>0</v>
      </c>
    </row>
    <row r="11414" spans="1:8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21119</v>
      </c>
      <c r="F11414" s="133"/>
      <c r="G11414" s="133"/>
      <c r="H11414" s="133">
        <f>IF('Раздел 2.13.3'!Q59&gt;=SUM('Раздел 2.13.3'!AA59:AD59),0,1)</f>
        <v>0</v>
      </c>
    </row>
    <row r="11415" spans="1:8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21120</v>
      </c>
      <c r="F11415" s="133"/>
      <c r="G11415" s="133"/>
      <c r="H11415" s="133">
        <f>IF('Раздел 2.13.3'!Q60&gt;=SUM('Раздел 2.13.3'!AA60:AD60),0,1)</f>
        <v>0</v>
      </c>
    </row>
    <row r="11416" spans="1:8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21121</v>
      </c>
      <c r="F11416" s="133"/>
      <c r="G11416" s="133"/>
      <c r="H11416" s="133">
        <f>IF('Раздел 2.13.3'!Q61&gt;=SUM('Раздел 2.13.3'!AA61:AD61),0,1)</f>
        <v>0</v>
      </c>
    </row>
    <row r="11417" spans="1:8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21122</v>
      </c>
      <c r="F11417" s="133"/>
      <c r="G11417" s="133"/>
      <c r="H11417" s="133">
        <f>IF('Раздел 2.13.3'!Q62&gt;=SUM('Раздел 2.13.3'!AA62:AD62),0,1)</f>
        <v>0</v>
      </c>
    </row>
    <row r="11418" spans="1:8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21123</v>
      </c>
      <c r="F11418" s="133"/>
      <c r="G11418" s="133"/>
      <c r="H11418" s="133">
        <f>IF('Раздел 2.13.3'!Q63&gt;=SUM('Раздел 2.13.3'!AA63:AD63),0,1)</f>
        <v>0</v>
      </c>
    </row>
    <row r="11419" spans="1:8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21124</v>
      </c>
      <c r="F11419" s="133"/>
      <c r="G11419" s="133"/>
      <c r="H11419" s="133">
        <f>IF('Раздел 2.13.3'!Q64&gt;=SUM('Раздел 2.13.3'!AA64:AD64),0,1)</f>
        <v>0</v>
      </c>
    </row>
    <row r="11420" spans="1:8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21125</v>
      </c>
      <c r="F11420" s="133"/>
      <c r="G11420" s="133"/>
      <c r="H11420" s="133">
        <f>IF('Раздел 2.13.3'!Q65&gt;=SUM('Раздел 2.13.3'!AA65:AD65),0,1)</f>
        <v>0</v>
      </c>
    </row>
    <row r="11421" spans="1:8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21126</v>
      </c>
      <c r="F11421" s="133"/>
      <c r="G11421" s="133"/>
      <c r="H11421" s="133">
        <f>IF('Раздел 2.13.3'!Q66&gt;=SUM('Раздел 2.13.3'!AA66:AD66),0,1)</f>
        <v>0</v>
      </c>
    </row>
    <row r="11422" spans="1:8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21127</v>
      </c>
      <c r="F11422" s="133"/>
      <c r="G11422" s="133"/>
      <c r="H11422" s="133">
        <f>IF('Раздел 2.13.3'!Q67&gt;=SUM('Раздел 2.13.3'!AA67:AD67),0,1)</f>
        <v>0</v>
      </c>
    </row>
    <row r="11423" spans="1:8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21628</v>
      </c>
      <c r="F11423" s="133"/>
      <c r="G11423" s="133"/>
      <c r="H11423" s="133">
        <f>IF('Раздел 2.13.3'!Q68&gt;=SUM('Раздел 2.13.3'!AA68:AD68),0,1)</f>
        <v>0</v>
      </c>
    </row>
    <row r="11424" spans="1:8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21629</v>
      </c>
      <c r="F11424" s="133"/>
      <c r="G11424" s="133"/>
      <c r="H11424" s="133">
        <f>IF('Раздел 2.13.3'!Q69&gt;=SUM('Раздел 2.13.3'!AA69:AD69),0,1)</f>
        <v>0</v>
      </c>
    </row>
    <row r="11425" spans="1:8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21630</v>
      </c>
      <c r="F11425" s="133"/>
      <c r="G11425" s="133"/>
      <c r="H11425" s="133">
        <f>IF('Раздел 2.13.3'!Q70&gt;=SUM('Раздел 2.13.3'!AA70:AD70),0,1)</f>
        <v>0</v>
      </c>
    </row>
    <row r="11426" spans="1:8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21631</v>
      </c>
      <c r="F11426" s="133"/>
      <c r="G11426" s="133"/>
      <c r="H11426" s="133">
        <f>IF('Раздел 2.13.3'!Q71&gt;=SUM('Раздел 2.13.3'!AA71:AD71),0,1)</f>
        <v>0</v>
      </c>
    </row>
    <row r="11427" spans="1:8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21632</v>
      </c>
      <c r="F11427" s="133"/>
      <c r="G11427" s="133"/>
      <c r="H11427" s="133">
        <f>IF('Раздел 2.13.3'!Q72&gt;=SUM('Раздел 2.13.3'!AA72:AD72),0,1)</f>
        <v>0</v>
      </c>
    </row>
    <row r="11428" spans="1:8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21633</v>
      </c>
      <c r="F11428" s="133"/>
      <c r="G11428" s="133"/>
      <c r="H11428" s="133">
        <f>IF('Раздел 2.13.3'!Q73&gt;=SUM('Раздел 2.13.3'!AA73:AD73),0,1)</f>
        <v>0</v>
      </c>
    </row>
    <row r="11429" spans="1:8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21634</v>
      </c>
      <c r="F11429" s="133"/>
      <c r="G11429" s="133"/>
      <c r="H11429" s="133">
        <f>IF('Раздел 2.13.3'!Q74&gt;=SUM('Раздел 2.13.3'!AA74:AD74),0,1)</f>
        <v>0</v>
      </c>
    </row>
    <row r="11430" spans="1:8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21635</v>
      </c>
      <c r="F11430" s="133"/>
      <c r="G11430" s="133"/>
      <c r="H11430" s="133">
        <f>IF('Раздел 2.13.3'!Q75&gt;=SUM('Раздел 2.13.3'!AA75:AD75),0,1)</f>
        <v>0</v>
      </c>
    </row>
    <row r="11431" spans="1:8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21636</v>
      </c>
      <c r="F11431" s="133"/>
      <c r="G11431" s="133"/>
      <c r="H11431" s="133">
        <f>IF('Раздел 2.13.3'!Q76&gt;=SUM('Раздел 2.13.3'!AA76:AD76),0,1)</f>
        <v>0</v>
      </c>
    </row>
    <row r="11432" spans="1:8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21637</v>
      </c>
      <c r="F11432" s="133"/>
      <c r="G11432" s="133"/>
      <c r="H11432" s="133">
        <f>IF('Раздел 2.13.3'!Q77&gt;=SUM('Раздел 2.13.3'!AA77:AD77),0,1)</f>
        <v>0</v>
      </c>
    </row>
    <row r="11433" spans="1:8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21638</v>
      </c>
      <c r="F11433" s="133"/>
      <c r="G11433" s="133"/>
      <c r="H11433" s="133">
        <f>IF('Раздел 2.13.3'!Q78&gt;=SUM('Раздел 2.13.3'!AA78:AD78),0,1)</f>
        <v>0</v>
      </c>
    </row>
    <row r="11434" spans="1:8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21639</v>
      </c>
      <c r="F11434" s="133"/>
      <c r="G11434" s="133"/>
      <c r="H11434" s="133">
        <f>IF('Раздел 2.13.3'!Q79&gt;=SUM('Раздел 2.13.3'!AA79:AD79),0,1)</f>
        <v>0</v>
      </c>
    </row>
    <row r="11435" spans="1:8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20870</v>
      </c>
      <c r="F11435" s="134"/>
      <c r="G11435" s="134"/>
      <c r="H11435" s="13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20871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20872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20873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20874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20875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20876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20877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20878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20879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20880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20881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20882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20883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20884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20885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20886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20887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20888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20889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20890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20891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20892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20893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20894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20895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20896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20897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20107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20108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20109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20110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20111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20112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20113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20114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20115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20116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20117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20118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20119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20120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20121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20122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20123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20124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20125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20126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20127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20128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21735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21736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21737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21738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21739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21740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21741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21742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21743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21744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21745</v>
      </c>
      <c r="F11495" s="119"/>
      <c r="G11495" s="119"/>
      <c r="H11495" s="119">
        <f>IF('Раздел 2.13.3'!Z80&gt;=SUM('Раздел 2.13.3'!AA80:AB80),0,1)</f>
        <v>0</v>
      </c>
    </row>
    <row r="11496" spans="1:8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17429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17430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17431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17432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17433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17434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17435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17436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17437</v>
      </c>
      <c r="F11505" s="119"/>
      <c r="G11505" s="119"/>
      <c r="H11505" s="11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17438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17439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17440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17441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18287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18288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18289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18290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18291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18292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18293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19070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19071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19067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19068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19069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19855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19856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19857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19858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19859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19860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19861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19862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19863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19864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19865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19866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19867</v>
      </c>
      <c r="F11534" s="119"/>
      <c r="G11534" s="119"/>
      <c r="H11534" s="11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19086</v>
      </c>
      <c r="H11535" s="12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19087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19088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19089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19090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19091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19092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19093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19094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19095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19096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19097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19098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19875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19876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19877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19878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19879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19880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19881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19882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19883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19884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19885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19886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19887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19888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19048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19049</v>
      </c>
      <c r="F11563" s="119"/>
      <c r="G11563" s="119"/>
      <c r="H11563" s="11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19050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19051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19052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19053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19054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19055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19056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19057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19058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19059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19060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19841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19842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19843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19844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19845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19846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19847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20640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20641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20642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21672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21673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21674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21675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21676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21677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21678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18347</v>
      </c>
      <c r="F11592" s="119"/>
      <c r="G11592" s="119"/>
      <c r="H11592" s="11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18348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18349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19125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19911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19912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19913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19914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19915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19129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19130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19131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19132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19133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19134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19135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19136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19137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19138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19139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19140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19141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18364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18365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18366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19148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19149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19150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19151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19152</v>
      </c>
      <c r="F11621" s="119"/>
      <c r="G11621" s="119"/>
      <c r="H11621" s="11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19153</v>
      </c>
      <c r="F11622" s="125"/>
      <c r="G11622" s="125"/>
      <c r="H11622" s="12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19154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19155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19156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19157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19158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19159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19160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19161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19162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19163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19164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19165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19166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19167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19168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19169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19170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19171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19172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19173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19957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19958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19959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19960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19961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19962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19963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19964</v>
      </c>
      <c r="F11650" s="119"/>
      <c r="G11650" s="119"/>
      <c r="H11650" s="11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19965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19966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19193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19194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19195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19196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19197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19198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19199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19200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19201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19202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19203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19204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19205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19206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19207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19208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19993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19994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19213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19214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19215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19216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19217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19218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20786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19222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19223</v>
      </c>
      <c r="F11679" s="119"/>
      <c r="G11679" s="119"/>
      <c r="H11679" s="119">
        <f>IF('Раздел 2.14.1.1'!V49&gt;='Раздел 2.14.1.1'!X49,0,1)</f>
        <v>0</v>
      </c>
    </row>
    <row r="11680" spans="1:8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19224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19225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19226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19227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19228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19229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19230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19231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19232</v>
      </c>
      <c r="F11689" s="119"/>
      <c r="G11689" s="119"/>
      <c r="H11689" s="11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20013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20014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20015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20016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20017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20018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20019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20020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20021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20022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20023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20024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20025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20026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20027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20028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20029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20030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20031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20032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20033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20034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20035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20036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20037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20828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20829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20830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20831</v>
      </c>
      <c r="F11718" s="119"/>
      <c r="G11718" s="119"/>
      <c r="H11718" s="11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20832</v>
      </c>
      <c r="H11719" s="12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20833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20834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20835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20836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20837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20752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20753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20754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20755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20756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20757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20758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20759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20760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20761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20762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20763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20764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21612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21613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21614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21615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21616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21617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20851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20852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20853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20854</v>
      </c>
      <c r="F11747" s="119"/>
      <c r="G11747" s="119"/>
      <c r="H11747" s="11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20855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20856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20857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20858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20859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20860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20076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20077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20078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20079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20080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20081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20082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20083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20084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20085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20086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20087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19299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19300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19301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19302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19303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19304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19305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19306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18522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18523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18524</v>
      </c>
      <c r="F11776" s="119"/>
      <c r="G11776" s="119"/>
      <c r="H11776" s="11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18525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18526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18527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18528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18529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18530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18531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18532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18533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18534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18535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18536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19548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19549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19614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19615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19616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19617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19618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19619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19620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19621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19622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19623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19624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19625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19626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19627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19628</v>
      </c>
      <c r="F11805" s="119"/>
      <c r="G11805" s="119"/>
      <c r="H11805" s="11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20401</v>
      </c>
      <c r="F11806" s="125"/>
      <c r="G11806" s="125"/>
      <c r="H11806" s="12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20402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20403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20404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20405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20406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20407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20408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20409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20410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20411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20412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20413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20414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20415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20416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20417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20418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20419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20420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20421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20422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20423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20424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20425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20426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21217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21218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21219</v>
      </c>
      <c r="F11834" s="119"/>
      <c r="G11834" s="119"/>
      <c r="H11834" s="11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21220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21221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21222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21223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21129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21130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21131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21132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21133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21134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21135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21136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21137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21138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21139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20390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20391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20392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20393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20394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20395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20396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20397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20398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20399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20400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21185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21186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21187</v>
      </c>
      <c r="F11863" s="119"/>
      <c r="G11863" s="119"/>
      <c r="H11863" s="119">
        <f>IF('Раздел 2.14.1.2'!V49&gt;='Раздел 2.14.1.2'!X49,0,1)</f>
        <v>0</v>
      </c>
    </row>
    <row r="11864" spans="1:8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21188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21189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21190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21191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21192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21193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21194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21195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21196</v>
      </c>
      <c r="F11873" s="119"/>
      <c r="G11873" s="119"/>
      <c r="H11873" s="11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21197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21198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21199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21200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21201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21202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21203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21204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21205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21206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21207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21208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21209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21210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18933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18934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18935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18936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18937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18938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18939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18940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18941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18942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18943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18944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18945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18946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18947</v>
      </c>
      <c r="F11902" s="119"/>
      <c r="G11902" s="119"/>
      <c r="H11902" s="11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18948</v>
      </c>
      <c r="H11903" s="12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18149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18150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18151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18152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18153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18154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18155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18156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18157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18158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18159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18160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18161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18162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18163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18164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17314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17315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17316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17317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17318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17319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17320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17321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18196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18197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18198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18199</v>
      </c>
      <c r="F11931" s="119"/>
      <c r="G11931" s="119"/>
      <c r="H11931" s="11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18200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18201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17362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17363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17364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17365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17366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17367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17368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18989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18990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18991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18992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18993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18994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18995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18996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18997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18998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18999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19000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19001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19002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18202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18203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18204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18205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18206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18207</v>
      </c>
      <c r="F11960" s="119"/>
      <c r="G11960" s="119"/>
      <c r="H11960" s="11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18208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18209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18210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18211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18212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18213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17369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17370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17371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17372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18218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15030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15031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15032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15033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15034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15035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15036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15037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15038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15039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15040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15041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15042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15043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15044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15045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15046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15047</v>
      </c>
      <c r="F11989" s="119"/>
      <c r="G11989" s="119"/>
      <c r="H11989" s="11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17405</v>
      </c>
      <c r="F11990" s="125"/>
      <c r="G11990" s="125"/>
      <c r="H11990" s="12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17406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17407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17408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17409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17410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17411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17412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17413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17414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17415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17416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17417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17418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17419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17420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17421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17422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17442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17443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17444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17445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17446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17447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17448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17449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18255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18256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18257</v>
      </c>
      <c r="F12018" s="119"/>
      <c r="G12018" s="119"/>
      <c r="H12018" s="11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17427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17428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15677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15678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15679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15680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15681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15682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15683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15684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15685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15686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15687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15688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15689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15690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15691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15692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15693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17826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17827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17828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17829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17830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17831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17832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17833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17834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17835</v>
      </c>
      <c r="F12047" s="119"/>
      <c r="G12047" s="119"/>
      <c r="H12047" s="119">
        <f>IF('Раздел 2.14.1.3'!V49&gt;='Раздел 2.14.1.3'!X49,0,1)</f>
        <v>0</v>
      </c>
    </row>
    <row r="12048" spans="1:8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17836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17852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17853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17854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17855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17856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17857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17858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17859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19610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19611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19612</v>
      </c>
      <c r="F12060" s="119"/>
      <c r="G12060" s="119"/>
      <c r="H12060" s="11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17860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17861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17862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17863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17864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17865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17866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17867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17868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18674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18675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18676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18677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18678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18679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19459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19460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19461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19451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19452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19453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19454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19455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19456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19457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19458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20247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20248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20249</v>
      </c>
      <c r="F12089" s="119"/>
      <c r="G12089" s="119"/>
      <c r="H12089" s="11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20250</v>
      </c>
      <c r="H12090" s="12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20251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20252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20253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19475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19476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19477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19478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19479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19480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19481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19482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19483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19484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19485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19486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19487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19488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19489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18646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18647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18648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18649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18650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18651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18652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18653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18654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18655</v>
      </c>
      <c r="F12118" s="119"/>
      <c r="G12118" s="119"/>
      <c r="H12118" s="11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18656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18657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18658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18659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19397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19398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19399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19400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19401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19402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19403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19404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19405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19406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19407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19408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19409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19410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19411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19412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19413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19414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19420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19421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19422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19423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19424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19425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19426</v>
      </c>
      <c r="F12147" s="119"/>
      <c r="G12147" s="119"/>
      <c r="H12147" s="11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19427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20202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20203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20204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20205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20206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20207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20208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21050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21051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21052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20254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20255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20256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20257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20258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20259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20260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20261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20262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20263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20264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20265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20266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20267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20268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20269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20270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20271</v>
      </c>
      <c r="F12176" s="119"/>
      <c r="G12176" s="119"/>
      <c r="H12176" s="11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20272</v>
      </c>
      <c r="F12177" s="125"/>
      <c r="G12177" s="125"/>
      <c r="H12177" s="12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20273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20274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20275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20276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20277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20278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20279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20280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20281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20282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19496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19497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19498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19499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19500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19501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19502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19503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19504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19505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18729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18730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18731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18735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18736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18737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18738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18739</v>
      </c>
      <c r="F12205" s="119"/>
      <c r="G12205" s="119"/>
      <c r="H12205" s="11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18740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18741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18742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19516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19517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20300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20301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19589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19590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19591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19592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19593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19594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19595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19596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19597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19598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19599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19600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19601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19602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19603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19604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20384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20385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19606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19607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19608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19609</v>
      </c>
      <c r="F12234" s="119"/>
      <c r="G12234" s="119"/>
      <c r="H12234" s="11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20820</v>
      </c>
      <c r="F12235" s="125"/>
      <c r="G12235" s="125"/>
      <c r="H12235" s="12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20821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20822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20823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20824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20825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20826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20827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21597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21598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21599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21600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20751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20900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20901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20902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19898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19899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20729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20730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20731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20732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20733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20734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20735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20736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20737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20738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20739</v>
      </c>
      <c r="F12263" s="119"/>
      <c r="G12263" s="119"/>
      <c r="H12263" s="11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20740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20765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20766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20767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20768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20769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20770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20771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20772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20773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20774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20775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20776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20777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20778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20779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20780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20781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20782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21560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21561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21562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20787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20788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20789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20790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20791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20792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20793</v>
      </c>
      <c r="F12292" s="119"/>
      <c r="G12292" s="119"/>
      <c r="H12292" s="119">
        <f>IF('Раздел 2.14.2.1'!Y49&gt;='Раздел 2.14.2.1'!AA49,0,1)</f>
        <v>0</v>
      </c>
    </row>
    <row r="12293" spans="1:8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20794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20795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20796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19307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19308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19309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19310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19311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19312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19313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19314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19315</v>
      </c>
      <c r="F12305" s="119"/>
      <c r="G12305" s="119"/>
      <c r="H12305" s="11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19316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19317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19318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19319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19320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19321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19322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19323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19324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19325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18547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18548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18549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18550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18551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18552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18553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18554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18555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18556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17747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17748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17749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17750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17751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18579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18580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18581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18582</v>
      </c>
      <c r="F12334" s="119"/>
      <c r="G12334" s="119"/>
      <c r="H12334" s="11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18583</v>
      </c>
      <c r="H12335" s="12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18584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18585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18586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18587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18588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18589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18590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18591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18592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18593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18594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18595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18596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18597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19365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19366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19367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19368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19369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19370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19371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19372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19373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19374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19375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19376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19377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19378</v>
      </c>
      <c r="F12363" s="119"/>
      <c r="G12363" s="119"/>
      <c r="H12363" s="11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19379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19380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19381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19382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18604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18605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18606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18607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18608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18609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18610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18611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18612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18613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16856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16857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16858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16859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16860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16861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16862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16863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16864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16865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16866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16867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16868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16869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16870</v>
      </c>
      <c r="F12392" s="119"/>
      <c r="G12392" s="119"/>
      <c r="H12392" s="11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16871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15676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16289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16290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18248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18249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18250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18251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18252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18253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18254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18247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19038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18258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18259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18260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18261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18262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18263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18264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18265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18266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18267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18268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18269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18270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18271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18272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18273</v>
      </c>
      <c r="F12421" s="119"/>
      <c r="G12421" s="119"/>
      <c r="H12421" s="11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18274</v>
      </c>
      <c r="F12422" s="125"/>
      <c r="G12422" s="125"/>
      <c r="H12422" s="12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18275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18276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18277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18278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18279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18280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18281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18282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18283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18284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18285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18286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19061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19062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19063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19064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19065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19066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19848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19849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19850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19851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19852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19853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19854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20643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20644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20645</v>
      </c>
      <c r="F12450" s="119"/>
      <c r="G12450" s="119"/>
      <c r="H12450" s="11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20646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20647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20648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19868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19869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19870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19871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19872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19873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19874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19814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19815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19816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19817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19039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19040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19041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19042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19043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19044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19045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19046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19047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20565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20566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20567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20568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20569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20570</v>
      </c>
      <c r="F12479" s="119"/>
      <c r="G12479" s="119"/>
      <c r="H12479" s="11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20571</v>
      </c>
      <c r="F12480" s="125"/>
      <c r="G12480" s="125"/>
      <c r="H12480" s="12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20572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19783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19784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19785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19786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19787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19788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19789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19790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19791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19792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19793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19794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19795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19801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19802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19803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19804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19805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19806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19807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19808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19809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19810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20595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20596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21679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21680</v>
      </c>
      <c r="F12508" s="119"/>
      <c r="G12508" s="119"/>
      <c r="H12508" s="11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21681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21682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20649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20650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20651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20652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20653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20654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20655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20656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20657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20658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20659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20660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20661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20662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20663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20664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20665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20666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20667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20668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20669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20670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20671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20672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20673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20674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20675</v>
      </c>
      <c r="F12537" s="119"/>
      <c r="G12537" s="119"/>
      <c r="H12537" s="119">
        <f>IF('Раздел 2.14.2.2'!Y49&gt;='Раздел 2.14.2.2'!AA49,0,1)</f>
        <v>0</v>
      </c>
    </row>
    <row r="12538" spans="1:8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20676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20677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19891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19892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19893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19894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19895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19896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19897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19115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19116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18342</v>
      </c>
      <c r="F12550" s="119"/>
      <c r="G12550" s="119"/>
      <c r="H12550" s="11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19900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19117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19118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19119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19120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19121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19122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19123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19124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19909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19910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20704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19967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19968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19969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19970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19971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19972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19973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19974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19975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19976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19977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19978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19979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19980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19981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19982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19983</v>
      </c>
      <c r="F12579" s="119"/>
      <c r="G12579" s="119"/>
      <c r="H12579" s="11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19984</v>
      </c>
      <c r="H12580" s="12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19985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19986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19987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19988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19989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19990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19991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19992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20783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20784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19995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19996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19997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19998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19999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20000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20001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20002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20003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20004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20005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20006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20007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20008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20009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20010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20011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20012</v>
      </c>
      <c r="F12608" s="119"/>
      <c r="G12608" s="119"/>
      <c r="H12608" s="11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20802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20803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20804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20805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20806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20807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20808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20809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20810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20811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20812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20813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20814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20815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20816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20817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20818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20819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21151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21152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21153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21154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21155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21156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21157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21158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21159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21160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21161</v>
      </c>
      <c r="F12637" s="119"/>
      <c r="G12637" s="119"/>
      <c r="H12637" s="11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21162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21163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21164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21165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21166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21167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21168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21313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21314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21315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21074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20306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20307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20308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20309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20310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20311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20312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20313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20314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20315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20316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19532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19533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19534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19535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21140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21141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21142</v>
      </c>
      <c r="F12666" s="119"/>
      <c r="G12666" s="119"/>
      <c r="H12666" s="11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21389</v>
      </c>
      <c r="F12667" s="125"/>
      <c r="G12667" s="125"/>
      <c r="H12667" s="12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21390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21391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21392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21393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21394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21395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21396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21397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21398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21399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21400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21401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21402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21403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21404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21405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21406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19550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19551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19552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19553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19554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19555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19556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19557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19558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19559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19560</v>
      </c>
      <c r="F12695" s="119"/>
      <c r="G12695" s="119"/>
      <c r="H12695" s="11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19561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19562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19563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19564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20349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20350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20351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20352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20353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20354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20355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20356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20357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20358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20359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20360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20361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20362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20363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20364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20365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20366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20367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20368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20369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20370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20371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20372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20373</v>
      </c>
      <c r="F12724" s="119"/>
      <c r="G12724" s="119"/>
      <c r="H12724" s="11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20374</v>
      </c>
      <c r="F12725" s="125"/>
      <c r="G12725" s="125"/>
      <c r="H12725" s="12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20375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20376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20377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20378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21169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21170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21171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21128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21410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21411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21412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21413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21414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21415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21416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21417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21176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21177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21178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21179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21180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21181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21182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21183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21184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20688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20689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20690</v>
      </c>
      <c r="F12753" s="119"/>
      <c r="G12753" s="119"/>
      <c r="H12753" s="11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20691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20692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20693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20694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20695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20696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20697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20698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21469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21470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20976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20977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20978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21723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21724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21725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21726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21727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21728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21729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21730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21731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21246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21247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21248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18168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18972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18973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21211</v>
      </c>
      <c r="F12782" s="119"/>
      <c r="G12782" s="119"/>
      <c r="H12782" s="119">
        <f>IF('Раздел 2.14.2.3'!Y49&gt;='Раздел 2.14.2.3'!AA49,0,1)</f>
        <v>0</v>
      </c>
    </row>
    <row r="12783" spans="1:8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21212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21213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21214</v>
      </c>
      <c r="F12786" s="119"/>
      <c r="G12786" s="119"/>
      <c r="H12786" s="119">
        <f>IF('Раздел 2.14.3.1'!R21=SUM('Раздел 2.14.3.1'!R22:R49),0,1)</f>
        <v>0</v>
      </c>
    </row>
    <row r="12787" spans="1:8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21215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21216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21705</v>
      </c>
      <c r="F12790" s="119"/>
      <c r="G12790" s="119"/>
      <c r="H12790" s="119">
        <f>IF('Раздел 2.14.3.2'!R21=SUM('Раздел 2.14.3.2'!R22:R49),0,1)</f>
        <v>0</v>
      </c>
    </row>
    <row r="12791" spans="1:8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21706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21707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21708</v>
      </c>
      <c r="F12794" s="119"/>
      <c r="G12794" s="119"/>
      <c r="H12794" s="119">
        <f>IF('Раздел 2.14.3.3'!R21=SUM('Раздел 2.14.3.3'!R22:R49),0,1)</f>
        <v>0</v>
      </c>
    </row>
    <row r="12795" spans="1:8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5421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5422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5423</v>
      </c>
      <c r="F12798" s="119"/>
      <c r="G12798" s="119"/>
      <c r="H12798" s="119">
        <f>IF('Раздел 2.14.3.4'!R21=SUM('Раздел 2.14.3.4'!R22:R49),0,1)</f>
        <v>0</v>
      </c>
    </row>
    <row r="12799" spans="1:8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21718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21719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21720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21721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21722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21239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21240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21241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21242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21243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21244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21245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18167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18165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18166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17322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17323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17324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17325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17326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17327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18979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18980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18981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18982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18983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18984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18985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18986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18987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18988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18975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18976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18977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18978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19749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19750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19751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19752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19753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19754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19755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19756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19757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19758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19759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19760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19761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19762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19763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19764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19765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19766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19767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18219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17387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17388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17389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17390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17391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17392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17393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17394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17395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17396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17397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17398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17399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17400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17401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17402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17403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17404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18240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18241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18242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16282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16283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16284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16285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16286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16287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16288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19385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19386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19387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19388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19389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19390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19391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18614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18615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18616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18617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19394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19395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18618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18619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18620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18621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18622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18623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18624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18625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18626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18627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18628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18629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18630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18631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18632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18633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18634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18639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18640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18641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18642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18643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18644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19428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19429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19392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19393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20172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20173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20174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20175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19396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21055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21056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20302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20303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20304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20305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19521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19522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19523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19524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19525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19526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19527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19528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19529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19530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19531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18763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18764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19542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19543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19544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19545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19546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19547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20339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20340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20341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20342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20343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20344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20345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20346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20347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20348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21143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21144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21145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21146</v>
      </c>
      <c r="F12966" s="119"/>
      <c r="G12966" s="119"/>
      <c r="H12966" s="11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448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449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1181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1182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1183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1184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1185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677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678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679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680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681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682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683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684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685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686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687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688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689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690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660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661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662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663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664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665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1436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1437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1438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1439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1440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1441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1442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1443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1444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1445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1446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1447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1448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1449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487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488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489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490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491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492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493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494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495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496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497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498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499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500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501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502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273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274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275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276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992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993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994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995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996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997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998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999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1000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1001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1002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1003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1004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1005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1006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1007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1008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1009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1010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1011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1012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1013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1014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1015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1778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1779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1780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1781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1782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1783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1784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1029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1030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1031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1032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1033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1034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1035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1036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1487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1488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1489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1490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1491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1492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1493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1494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1495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1496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1497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1498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1499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1500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1501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1502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1503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1504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1505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1506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1507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1508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1509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1510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1511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1512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1513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1514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1515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1516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1517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1518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765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766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767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768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769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770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771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772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773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774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775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277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278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279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280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281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282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283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284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285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286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815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1016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1017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1018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1019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1020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1021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1022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1023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1101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1102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1103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1104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1105</v>
      </c>
      <c r="F13133" s="119"/>
      <c r="G13133" s="119"/>
      <c r="H13133" s="119">
        <f>IF('Раздел 2.15.1'!X187=SUM('Раздел 2.15.1'!Y187:AB187),0,1)</f>
        <v>0</v>
      </c>
    </row>
    <row r="13134" spans="1:8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21147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21148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21149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21150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19355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19356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19357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20139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20140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20141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20142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20143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20144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20145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20146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20147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20148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20149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20150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20151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20152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20153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20154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20155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20156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20157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20158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21249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20463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20464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20465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20466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20467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20468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20469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20470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20471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19700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19701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19702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19703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19704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19705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19706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19707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19708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19709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19710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19711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19712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19713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19714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19715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19716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18949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18950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18951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18952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18953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18954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18955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18956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18957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18958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18959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18960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18961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18962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18963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18964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18965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18966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18967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18968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18969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18970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18971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19745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19746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19747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19748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19743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19744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20535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20536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20537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20538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20539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20540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20541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20542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20543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20544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20545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20546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20209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20210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20211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19430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19431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19432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19433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19434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19435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19436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19437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19438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19439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19440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19441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19442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19443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19444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20236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20237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20238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20239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20240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21527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21528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21529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21288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21289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21290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21291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21292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17794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17795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17796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17797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17803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17804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17805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17806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17807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17808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17809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17810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17811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17812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17813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17814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17815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17816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17817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17818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17819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18635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18636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18637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18638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17820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17821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17822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17823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17824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17825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18645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17846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17847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17848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17849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17850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17851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20159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19383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19384</v>
      </c>
      <c r="F13301" s="119"/>
      <c r="G13301" s="119"/>
      <c r="H13301" s="11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1106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1107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1108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1109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1110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1111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1112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1113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1114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1115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1116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1117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1118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1119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1120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1121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1122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1123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1124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355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356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357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358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359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360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361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362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363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364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365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366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367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368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369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370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371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372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373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374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1624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1625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1626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1627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873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874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875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876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877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878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879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880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881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882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883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884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885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886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887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888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889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890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891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892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893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894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895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896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897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898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899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1652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1653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166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167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168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169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170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171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900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901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902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903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904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905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906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907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908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909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910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911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912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913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385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386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387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388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739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740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741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742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743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5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6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8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9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10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11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12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13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14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15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16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17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18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933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934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935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936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937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938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939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940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941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942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943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225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226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227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228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229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230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231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232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233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234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235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236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237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238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239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240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473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474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475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476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477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478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479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480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481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482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483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484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485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486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266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267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268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269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270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271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272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984</v>
      </c>
      <c r="F13468" s="119"/>
      <c r="G13468" s="119"/>
      <c r="H13468" s="119">
        <f>IF('Раздел 2.15.2'!X187=SUM('Раздел 2.15.2'!Y187:AB187),0,1)</f>
        <v>0</v>
      </c>
    </row>
    <row r="13469" spans="1:8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18230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18231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18232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18233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18234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18235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18236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18237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18238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18239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18243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18244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18245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18246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19770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19771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19772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19773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19774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19775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19776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19777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19778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19012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19013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19781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19782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19015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19016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19017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19018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19019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19020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19021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19022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19023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19024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19025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19026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19027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19028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19029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19030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19031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19800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19032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19033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19034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19035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19036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19037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19811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19812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19813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19779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19780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20561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20562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20563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20564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20785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19918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19919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19920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19921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19922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19923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19924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19925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19142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19143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19144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19145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19146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19147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19939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19940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19941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19942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19943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19944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19945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19946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19947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19948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19949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19950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19951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19952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19953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19954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19955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19956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20750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20899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20797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20798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20799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20800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20801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21564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21565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21566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21567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21568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21569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21570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21571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21572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21573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21574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21575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21576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21577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21578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21579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21580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21581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21582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18558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18557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17752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17753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17754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18569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18570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18571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18572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18573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19358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19359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19360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19361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19362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19363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19364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18560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18561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18562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18563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18564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18565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18566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18567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18568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19353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19354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19768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19769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19003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19004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19005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19006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19007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19008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19009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19010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19011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18214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18215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18216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18217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19014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18220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18221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18222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18223</v>
      </c>
      <c r="F13636" s="119"/>
      <c r="G13636" s="119"/>
      <c r="H13636" s="11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985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986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987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988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989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990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991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1752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1753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1754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1755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1756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1757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1758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1759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1760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1761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1762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1763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1764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1765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1770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1771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1773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1774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1775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1776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1777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2543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1785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1786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1787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1788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30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31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32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33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34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35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36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37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38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540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541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572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573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574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575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857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858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859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860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861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862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863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864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865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866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867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868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869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91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92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93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138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139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140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141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142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143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144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145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146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147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148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149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150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151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152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153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154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155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156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157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158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159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160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161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162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163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164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165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210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211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212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213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214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215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216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217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218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219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220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221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733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734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735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736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737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339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340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341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342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343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344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345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346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347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348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349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350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351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352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353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354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635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636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637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638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639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1399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1400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1401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1402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1403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1404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1405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1406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1407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1408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1409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1410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1411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1412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1413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1414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1415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1416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1417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1418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1419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2185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2186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2187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1434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1435</v>
      </c>
      <c r="F13803" s="119"/>
      <c r="G13803" s="119"/>
      <c r="H13803" s="119">
        <f>IF('Раздел 2.15.3'!X187=SUM('Раздел 2.15.3'!Y187:AB187),0,1)</f>
        <v>0</v>
      </c>
    </row>
    <row r="13804" spans="1:8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18229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5356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6143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6142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6936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6937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6938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6939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6940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6941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6942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6943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6944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6593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6946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6947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6948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6949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6950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6951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6952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6953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6954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6955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6956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6957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6594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6714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6715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6716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6717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6718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6719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6720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6721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6722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6723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6724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6725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6595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6958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6959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6960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6961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6962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6963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6964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6178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6179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6180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6181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6182</v>
      </c>
      <c r="F13856" s="119"/>
      <c r="G13856" s="119"/>
      <c r="H13856" s="11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6596</v>
      </c>
      <c r="H13857" s="12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6597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7892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7893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7894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7895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7896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7897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7898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7899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7900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7901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7902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7903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6994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6995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6996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6997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6205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6206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6207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6208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6209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6210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6211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6212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6213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6214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5428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7915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7916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7917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7918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7076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7077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7078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7079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7080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7081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7082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7083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7084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7085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7086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7087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7088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7089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7090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7091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7092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7093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7094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7095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7096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7097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7098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7099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7100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7101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7102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7103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7104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7105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7106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7107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7108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7109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7110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7111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7112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7964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7965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7966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7967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7128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7129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7130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7131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7132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7133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6330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6331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6332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6333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6334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6335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6336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7136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7137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7138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7139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7140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7141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7142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7143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7144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7145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7146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7147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7148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6348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7992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7993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7994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7995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7149</v>
      </c>
      <c r="F13962" s="119"/>
      <c r="G13962" s="119"/>
      <c r="H13962" s="11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7150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7151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6351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6352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6353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6354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6355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6356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6357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6358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6359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6360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6361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6362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6363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6364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6365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6366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6367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6368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6369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6370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6371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6372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6373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6374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8754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8755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8756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8757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8758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8759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8760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8761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8762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8763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8764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7919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7920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7921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7922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7923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7924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7925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7180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7181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7182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7183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7184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6392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8031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8032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7185</v>
      </c>
      <c r="F14015" s="119"/>
      <c r="G14015" s="119"/>
      <c r="H14015" s="11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7186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7187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7188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7189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7190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7191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7192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8038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8039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8040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8041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8042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7937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7938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7939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7940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7941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7942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7943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7944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7945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8051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8052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8053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8054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8055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8056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8057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8058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8059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8060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8061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8062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8063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8064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8065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8066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8067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8902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8903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8904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8071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8072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8073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7237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7238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7239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7240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7241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7242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7243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7244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7245</v>
      </c>
      <c r="F14068" s="119"/>
      <c r="G14068" s="119"/>
      <c r="H14068" s="11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7246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7247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8090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8091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8092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7253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7254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7255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7256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7257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7258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6472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6473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6474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5657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5658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5659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5660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5661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5662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5663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5664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5665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5666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5667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5668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5669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5670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5671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5672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6397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6398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6399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6400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6401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6402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6403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6404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6405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6406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6407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6408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6409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6410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6411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6412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6413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6414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6415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6416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6506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6507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5716</v>
      </c>
      <c r="F14121" s="119"/>
      <c r="G14121" s="119"/>
      <c r="H14121" s="11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5717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5718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5719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4927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4928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4929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4930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4931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4932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4933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4934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4935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4936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4937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4938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4939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4940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4941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4942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4943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4944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5733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5734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5735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5736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5737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5738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5739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5740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5741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5742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7343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7344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7345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7346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7347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7348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7349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7350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7351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7352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7353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7354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7355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7356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7357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7358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7359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7360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7361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7362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7363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7364</v>
      </c>
      <c r="F14174" s="119"/>
      <c r="G14174" s="119"/>
      <c r="H14174" s="11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7819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7820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7821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7822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7823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7824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7825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7826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7827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7828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7829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7830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7831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7832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7833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7834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7835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7836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7837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6998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6999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7000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7001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7002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7003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7004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7005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7006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7007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7008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6215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6216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6217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6218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6219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6220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6221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6222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6223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6224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6225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6226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6227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7018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7019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7020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7021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7022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7023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5443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7871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7872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7873</v>
      </c>
      <c r="F14227" s="119"/>
      <c r="G14227" s="119"/>
      <c r="H14227" s="11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7874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6183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6184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6974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6975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6976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6977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6978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6979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6980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6981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6982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6983</v>
      </c>
      <c r="F14240" s="119"/>
      <c r="G14240" s="119"/>
      <c r="H14240" s="11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7875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6984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6985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6986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6987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6988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6989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6990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6991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6992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6973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8646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8647</v>
      </c>
      <c r="F14253" s="119"/>
      <c r="G14253" s="119"/>
      <c r="H14253" s="11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7876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6945</v>
      </c>
      <c r="F14255" s="119"/>
      <c r="G14255" s="119"/>
      <c r="H14255" s="11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7877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7806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7807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7808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7809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7810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7811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7812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7813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7814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7815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7816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7817</v>
      </c>
      <c r="F14268" s="119"/>
      <c r="G14268" s="119"/>
      <c r="H14268" s="11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7878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7818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6638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6639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5816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5817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5818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5819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5820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5821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5822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5823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5824</v>
      </c>
      <c r="F14281" s="119"/>
      <c r="G14281" s="119"/>
      <c r="H14281" s="11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7879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5825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5826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5827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5828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5829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5830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5831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5832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6652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6653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6654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6655</v>
      </c>
      <c r="F14294" s="119"/>
      <c r="G14294" s="119"/>
      <c r="H14294" s="11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7880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6656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6657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6658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6659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6660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6661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6662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6663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6664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6651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7442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7443</v>
      </c>
      <c r="F14307" s="119"/>
      <c r="G14307" s="119"/>
      <c r="H14307" s="11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7881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7444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7445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7446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7447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7448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7449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7450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7451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7452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7453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7454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7455</v>
      </c>
      <c r="F14320" s="119"/>
      <c r="G14320" s="119"/>
      <c r="H14320" s="11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7882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7456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7457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7458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7459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7460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7461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7462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7463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7464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7465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7466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7467</v>
      </c>
      <c r="F14333" s="119"/>
      <c r="G14333" s="119"/>
      <c r="H14333" s="11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7883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7468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7469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7470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7471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7472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7473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7474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7475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7476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7477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6619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6620</v>
      </c>
      <c r="F14346" s="119"/>
      <c r="G14346" s="119"/>
      <c r="H14346" s="11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7884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6621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6622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6623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6624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6625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6626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5810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5811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5812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5813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5814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5815</v>
      </c>
      <c r="F14359" s="119"/>
      <c r="G14359" s="119"/>
      <c r="H14359" s="11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7885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5030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5031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5032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5033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6706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6707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6708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6709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6710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6711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6712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6713</v>
      </c>
      <c r="F14372" s="119"/>
      <c r="G14372" s="119"/>
      <c r="H14372" s="11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7891</v>
      </c>
      <c r="F14373" s="121"/>
      <c r="G14373" s="121"/>
      <c r="H14373" s="12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7886</v>
      </c>
      <c r="F14374" s="121"/>
      <c r="G14374" s="121"/>
      <c r="H14374" s="121">
        <f>IF('Раздел 3.1'!P74&gt;='Раздел 3.1'!P75,0,1)</f>
        <v>0</v>
      </c>
    </row>
    <row r="14375" spans="1:8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21747</v>
      </c>
      <c r="F14375" s="143"/>
      <c r="G14375" s="143"/>
      <c r="H14375" s="14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7887</v>
      </c>
      <c r="F14376" s="119"/>
      <c r="G14376" s="119"/>
      <c r="H14376" s="12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7888</v>
      </c>
      <c r="F14377" s="119"/>
      <c r="G14377" s="119"/>
      <c r="H14377" s="12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7889</v>
      </c>
      <c r="F14378" s="119"/>
      <c r="G14378" s="119"/>
      <c r="H14378" s="121">
        <f>IF('Раздел 3.1'!P78=SUM('Раздел 3.1'!P80:P81),0,1)</f>
        <v>0</v>
      </c>
    </row>
    <row r="14379" spans="1:8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21749</v>
      </c>
      <c r="F14379" s="134"/>
      <c r="G14379" s="134"/>
      <c r="H14379" s="134">
        <f>IF('Раздел 3.1'!P23&gt;='Раздел 3.1'!P75,0,1)</f>
        <v>0</v>
      </c>
    </row>
    <row r="14380" spans="1:8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21748</v>
      </c>
      <c r="F14380" s="134"/>
      <c r="G14380" s="134"/>
      <c r="H14380" s="134">
        <f>IF('Раздел 3.1'!P27&gt;='Раздел 3.1'!P77,0,1)</f>
        <v>0</v>
      </c>
    </row>
    <row r="14381" spans="1:8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7890</v>
      </c>
      <c r="F14381" s="119"/>
      <c r="G14381" s="119"/>
      <c r="H14381" s="119">
        <f>IF('Раздел 3.1'!P27&gt;='Раздел 3.1'!P82,0,1)</f>
        <v>0</v>
      </c>
    </row>
    <row r="14382" spans="1:8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6726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6727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6728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7536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7537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7538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7539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7540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7541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7542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7543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7544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7545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6737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6738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6739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6740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6741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6742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5939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5940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6745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6746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6747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6748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6749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6750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6751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6752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6753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6754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6755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5951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5952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5953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6758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6759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5954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5955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6242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6243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6244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6245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6246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6247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6248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6249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6250</v>
      </c>
      <c r="F14430" s="119"/>
      <c r="G14430" s="119"/>
      <c r="H14430" s="11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5956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5957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5958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5959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5960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5961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5962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5963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5964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5965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5966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5967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5968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5969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5970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5971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5972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5973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5974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6762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6763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6764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6765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6766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6767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6768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6769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6770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6771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6772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6773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6797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6798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6799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6800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6801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6802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6803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7614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6251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6252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6253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6254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6255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6256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6257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7024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7025</v>
      </c>
      <c r="F14478" s="119"/>
      <c r="G14478" s="119"/>
      <c r="H14478" s="11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7615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7616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7617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7618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7619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7620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7621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7622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7623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6790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6791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6792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6793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7592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7593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7594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7630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7631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7632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7633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7634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7635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7636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7637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7638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7639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7640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7641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7652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7653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7654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7655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7656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7657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7658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7659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7660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7661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7662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7026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7027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7028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7030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7029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7031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7032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7033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7034</v>
      </c>
      <c r="F14526" s="119"/>
      <c r="G14526" s="119"/>
      <c r="H14526" s="11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6851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6852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6853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6854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7673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7674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6856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6857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6858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6859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6860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6861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6862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5281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5282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5283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5284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5285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5286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5287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5288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5289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5290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5291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5297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5298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5299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6008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6009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6010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6011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6012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6013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6014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6818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6819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6820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6821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4540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4541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5351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5352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5353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5354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5355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4786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4787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4788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3960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3961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5572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5573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5582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5583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5584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5585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5586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5587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5588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4803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4804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4805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4806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5600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5601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5602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6396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6426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6427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6428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6429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6430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6431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6432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6433</v>
      </c>
      <c r="F14601" s="119"/>
      <c r="G14601" s="119"/>
      <c r="H14601" s="11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6434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6435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6436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5626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5627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5628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5629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5630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5631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5632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5633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5634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6456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6417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6418</v>
      </c>
      <c r="F14616" s="119"/>
      <c r="G14616" s="119"/>
      <c r="H14616" s="11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6419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6420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6421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6422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6423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7218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7219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7202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7203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7204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7205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7206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6441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6442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6443</v>
      </c>
      <c r="F14631" s="119"/>
      <c r="G14631" s="119"/>
      <c r="H14631" s="11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6444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6445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6446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6447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6448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6449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6450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6451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6452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6453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6454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6455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7248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7249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7250</v>
      </c>
      <c r="F14646" s="119"/>
      <c r="G14646" s="119"/>
      <c r="H14646" s="11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7251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7252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6457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6458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6459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6460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6461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6462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6463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6464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6465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6466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6467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6468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6469</v>
      </c>
      <c r="F14661" s="119"/>
      <c r="G14661" s="119"/>
      <c r="H14661" s="11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6470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6471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4866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4867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4868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4869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4870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4871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4872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4873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4874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4875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4876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4877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4878</v>
      </c>
      <c r="F14676" s="119"/>
      <c r="G14676" s="119"/>
      <c r="H14676" s="11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4879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4880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4881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5674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5675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5676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5677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4889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4890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5688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5689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5690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5691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5692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5693</v>
      </c>
      <c r="F14691" s="119"/>
      <c r="G14691" s="119"/>
      <c r="H14691" s="119">
        <f>IF('Раздел 3.2'!AD67&gt;='Раздел 3.2'!AD68,0,1)</f>
        <v>0</v>
      </c>
    </row>
    <row r="14692" spans="1:8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5694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5695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5696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5697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420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421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5698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7383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7384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7385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7386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7387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7388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7389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7390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7391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7392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7393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7394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7395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7396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7397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7398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7399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7400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7401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7402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7403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7404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7405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7406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7407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7408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6627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6628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6629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6630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6631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6632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6633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6634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6635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6636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6637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5484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4681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4682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6273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6274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5485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5486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5487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5488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5489</v>
      </c>
      <c r="F14746" s="119"/>
      <c r="G14746" s="119"/>
      <c r="H14746" s="11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5490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5491</v>
      </c>
      <c r="F14748" s="119"/>
      <c r="G14748" s="119"/>
      <c r="H14748" s="11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5492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5493</v>
      </c>
      <c r="F14750" s="119"/>
      <c r="G14750" s="119"/>
      <c r="H14750" s="11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5494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5495</v>
      </c>
      <c r="F14752" s="119"/>
      <c r="G14752" s="119"/>
      <c r="H14752" s="11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5496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5429</v>
      </c>
      <c r="F14754" s="119"/>
      <c r="G14754" s="119"/>
      <c r="H14754" s="11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5430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5431</v>
      </c>
      <c r="F14756" s="119"/>
      <c r="G14756" s="119"/>
      <c r="H14756" s="11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5432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5433</v>
      </c>
      <c r="F14758" s="119"/>
      <c r="G14758" s="119"/>
      <c r="H14758" s="11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5434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5435</v>
      </c>
      <c r="F14760" s="119"/>
      <c r="G14760" s="119"/>
      <c r="H14760" s="11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5436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5437</v>
      </c>
      <c r="F14762" s="119"/>
      <c r="G14762" s="119"/>
      <c r="H14762" s="11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5438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5439</v>
      </c>
      <c r="F14764" s="119"/>
      <c r="G14764" s="119"/>
      <c r="H14764" s="11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5440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5441</v>
      </c>
      <c r="F14766" s="119"/>
      <c r="G14766" s="119"/>
      <c r="H14766" s="119">
        <f>IF('Раздел 3.3.1'!Q54&gt;='Раздел 3.3.1'!Q67,0,1)</f>
        <v>0</v>
      </c>
    </row>
    <row r="14767" spans="1:8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21263</v>
      </c>
      <c r="F14767" s="144"/>
      <c r="G14767" s="144"/>
      <c r="H14767" s="14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5442</v>
      </c>
      <c r="F14768" s="121"/>
      <c r="G14768" s="121"/>
      <c r="H14768" s="121">
        <f>IF('Раздел 3.3.1'!P69&gt;='Раздел 3.3.1'!P70,0,1)</f>
        <v>0</v>
      </c>
    </row>
    <row r="14769" spans="1:8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6231</v>
      </c>
      <c r="F14769" s="119"/>
      <c r="G14769" s="119"/>
      <c r="H14769" s="119">
        <f>IF('Раздел 3.3.1'!P24&gt;='Раздел 3.3.1'!P73,0,1)</f>
        <v>0</v>
      </c>
    </row>
    <row r="14770" spans="1:8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6232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6233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6234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6235</v>
      </c>
      <c r="F14774" s="119"/>
      <c r="G14774" s="119"/>
      <c r="H14774" s="11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6236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6237</v>
      </c>
      <c r="F14776" s="119"/>
      <c r="G14776" s="119"/>
      <c r="H14776" s="11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6238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6239</v>
      </c>
      <c r="F14778" s="119"/>
      <c r="G14778" s="119"/>
      <c r="H14778" s="11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6240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6241</v>
      </c>
      <c r="F14780" s="119"/>
      <c r="G14780" s="119"/>
      <c r="H14780" s="119">
        <f>IF('Раздел 3.3.2'!Q21&gt;='Раздел 3.3.2'!Q24,0,1)</f>
        <v>0</v>
      </c>
    </row>
    <row r="14781" spans="1:8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0</v>
      </c>
      <c r="F14781" s="117"/>
      <c r="G14781" s="117"/>
      <c r="H14781" s="117">
        <f>SUM(H14782:H15036)</f>
        <v>0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7035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7036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7037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7038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7039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7040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7041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7042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7043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7044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7045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7046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7047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7048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7049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7050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6349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6350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5554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5555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5556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5557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5558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5559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5560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5561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5562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5563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5564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5565</v>
      </c>
      <c r="F14811" s="119"/>
      <c r="G14811" s="119"/>
      <c r="H14811" s="119">
        <f>IF('Раздел 3.4'!Y27=SUM('Раздел 3.4'!Y28:Y38,'Раздел 3.4'!Y42:Y47),0,1)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5566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5567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5568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5569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5570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5571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6375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6376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5576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5577</v>
      </c>
      <c r="F14821" s="119"/>
      <c r="G14821" s="119"/>
      <c r="H14821" s="119">
        <f>IF('Раздел 3.4'!Y22&gt;=SUM('Раздел 3.4'!Y23:Y25),0,1)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5578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5579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5580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5581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7175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7176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7177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7178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7179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6393</v>
      </c>
      <c r="F14831" s="119"/>
      <c r="G14831" s="119"/>
      <c r="H14831" s="119">
        <f>IF('Раздел 3.4'!Y38&gt;=SUM('Раздел 3.4'!Y39:Y41),0,1)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6394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6395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7193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7194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7195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7196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7197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7198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7199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7200</v>
      </c>
      <c r="F14841" s="119"/>
      <c r="G14841" s="119"/>
      <c r="H14841" s="119">
        <f>IF('Раздел 3.4'!Y49&gt;=SUM('Раздел 3.4'!Y50:Y52),0,1)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7201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8043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8044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8045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8046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8047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8048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8049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8050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7207</v>
      </c>
      <c r="F14851" s="119"/>
      <c r="G14851" s="119"/>
      <c r="H14851" s="119">
        <f>IF('Раздел 3.4'!Y61&gt;=SUM('Раздел 3.4'!Y62:Y64),0,1)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7208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7209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7210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7211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7212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7213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7214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7215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7216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7217</v>
      </c>
      <c r="F14861" s="119"/>
      <c r="G14861" s="119"/>
      <c r="H14861" s="119">
        <f>IF('Раздел 3.4'!Y26&gt;='Раздел 3.4'!Y65,0,1)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8068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8069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8070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7224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7225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7226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7227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7228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7229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7230</v>
      </c>
      <c r="F14871" s="119"/>
      <c r="G14871" s="119"/>
      <c r="H14871" s="119">
        <f>IF('Раздел 3.4'!Y26&gt;='Раздел 3.4'!Y67,0,1)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7231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7232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7233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7234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7235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7236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4772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4773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4774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4775</v>
      </c>
      <c r="F14881" s="119"/>
      <c r="G14881" s="119"/>
      <c r="H14881" s="119">
        <f>IF('Раздел 3.4'!Y65&gt;='Раздел 3.4'!Y66,0,1)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4776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4777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4778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4779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4780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4781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4782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4783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4784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4785</v>
      </c>
      <c r="F14891" s="119"/>
      <c r="G14891" s="119"/>
      <c r="H14891" s="119">
        <f>IF('Раздел 3.4'!Y67&gt;='Раздел 3.4'!Y68,0,1)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19536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19537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19538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19539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19540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19541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20326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20327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20328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20329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20330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20331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20332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20903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20904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20905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20906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20907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20908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20909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20910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20911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20912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20913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20914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20915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20916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20917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20918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20919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20920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20921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20922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20923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20924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20925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20926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20927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21418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21419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21420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21421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21422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20711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20712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20713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20714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20715</v>
      </c>
      <c r="F14939" s="119"/>
      <c r="G14939" s="119"/>
      <c r="H14939" s="11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20716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20717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20718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20719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20720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20721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19926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19927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19928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19929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19930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19931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19932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19933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19934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19935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19936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19937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19938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20726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20727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20728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21732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21733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21734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21250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21251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21252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21253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21254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21255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21256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21257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21258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21259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21260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21261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21262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20472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20473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20474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20475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20476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20477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20478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20479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20480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20481</v>
      </c>
      <c r="F14987" s="119"/>
      <c r="G14987" s="119"/>
      <c r="H14987" s="11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20482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20483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20484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20485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20486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20487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20488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20489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20490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20491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20492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20493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20494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20495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20496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20497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20498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20499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20500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20501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20502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20503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19717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19718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19719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19720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19721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19722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19723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19724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19725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19726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19727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19728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19729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19730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19731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19732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19733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19734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19735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19736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19737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19738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19739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19740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19741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19742</v>
      </c>
      <c r="F15035" s="119"/>
      <c r="G15035" s="119"/>
      <c r="H15035" s="119">
        <f>IF('Раздел 3.4'!T68&gt;=SUM('Раздел 3.4'!U68:V68),0,1)</f>
        <v>0</v>
      </c>
    </row>
    <row r="15036" spans="1:8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20529</v>
      </c>
      <c r="F15036" s="121"/>
      <c r="G15036" s="121"/>
      <c r="H15036" s="121">
        <f>IF('Раздел 3.4'!Y21=(SUM('Раздел 3.4'!S21:T21)-'Раздел 3.4'!W21),0,1)</f>
        <v>0</v>
      </c>
    </row>
    <row r="15037" spans="1:8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5474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5475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5476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5477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5478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5479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5480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5481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5482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5483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5034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5035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5036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5037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5038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5039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5040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5041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5042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5043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5044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5045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5833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5835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5836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5837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5838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5839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5840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5841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5842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5843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5844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5845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5846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5847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5848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5849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5853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5854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6665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6666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6667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6668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6669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6670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6671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6672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6673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6674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6675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6676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6677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6678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5170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5171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5172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5173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5174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5175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5176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5177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5178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5179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5180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5181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5182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5183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5184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5185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5186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5187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5188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5189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5190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5191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5192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5194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5983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5984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5985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5193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5989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5990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5991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5992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5993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7608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7609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6794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6795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6796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4522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4523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4524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4525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6028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6029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6030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6031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6855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6034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3701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3702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3703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3704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3705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3706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3707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3708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4542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4543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4544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4545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4546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4547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4548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5331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5332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5333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4527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4528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4529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4530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4531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4532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4533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4534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4535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4536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4537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4538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5400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6185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6186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6822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6823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6824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6825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6826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6021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6022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6023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6024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6025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6026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6027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6814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6815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6816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6817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7643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7644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7645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7646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7647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6035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6036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6037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6038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6039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6040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6041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6042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6043</v>
      </c>
      <c r="F15205" s="119"/>
      <c r="G15205" s="119"/>
      <c r="H15205" s="11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6044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6045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6046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6047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6048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6049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6050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6051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6052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6053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6054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4478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4479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4480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4481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4482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4483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4484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4485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4486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4487</v>
      </c>
      <c r="F15226" s="119"/>
      <c r="G15226" s="119"/>
      <c r="H15226" s="11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4488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4489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4490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4491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4492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5292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5293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5294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4497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4498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5300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5301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5302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5303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5304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5305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5306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5307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5308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5309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5310</v>
      </c>
      <c r="F15247" s="119"/>
      <c r="G15247" s="119"/>
      <c r="H15247" s="11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5311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5312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5313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5314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5315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5316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5317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5318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5319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5320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5321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5322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5323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5324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5325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5326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5327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5328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5329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5330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6993</v>
      </c>
      <c r="F15268" s="119"/>
      <c r="G15268" s="119"/>
      <c r="H15268" s="11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5276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5277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5278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5279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5280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4475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4476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4477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3645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3646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3647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3648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3649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3650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3651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3652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3653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4493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4494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4495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4499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4500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4501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4502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4503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4504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4505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5986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5987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5988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5210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5211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5212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5213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5994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5995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6804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6805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6806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6807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6808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6809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6810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6811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6812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6813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7624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7625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7626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7627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7628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7629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7648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7649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7650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7651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6827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6828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6829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6830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6831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6832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6833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6834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6835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6836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6837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6838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6839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6840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6841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6842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6843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6844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6845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6846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6847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6848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6849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6850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4506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4507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4508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4509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4510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4511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4512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4513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4514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4515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4516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4517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4518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4519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4520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4521</v>
      </c>
      <c r="F15364" s="119"/>
      <c r="G15364" s="119"/>
      <c r="H15364" s="11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6731</v>
      </c>
      <c r="F15365" s="125"/>
      <c r="G15365" s="125"/>
      <c r="H15365" s="12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6732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6733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6734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6735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6736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5936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5937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5938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4359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4360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4361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4362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4363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4364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4365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4366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4367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4368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4369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4370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4371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4372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4373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4374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4375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4376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4377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4378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4379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4380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4381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4382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4383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3561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4384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4385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5195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5196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5197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5198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5199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5200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5201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5202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5203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5204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5205</v>
      </c>
      <c r="F15412" s="119"/>
      <c r="G15412" s="119"/>
      <c r="H15412" s="11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5206</v>
      </c>
      <c r="F15413" s="125"/>
      <c r="G15413" s="125"/>
      <c r="H15413" s="12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5207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5208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5209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4404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4405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4406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4407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5996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5997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5998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5999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6000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6001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6002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6003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6004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6005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6006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6007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5253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5254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5255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5256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5257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5258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5259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5260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5261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5262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6032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6033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5264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5265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5266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5267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5268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5269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5270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5271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5272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5273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5274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5275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6293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6294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6295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6296</v>
      </c>
      <c r="F15460" s="119"/>
      <c r="G15460" s="119"/>
      <c r="H15460" s="11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6297</v>
      </c>
      <c r="F15461" s="125"/>
      <c r="G15461" s="125"/>
      <c r="H15461" s="12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6298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6299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6300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6301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6302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6303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6304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6305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6306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6307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6308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6309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6310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6311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6312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6313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6314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6315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6316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6317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6318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6319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6320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6321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6322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7113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7114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7115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7116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7117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7118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7119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7120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7121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7122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7123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7124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7125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7126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7127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6344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6345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6346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6347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5552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5553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4755</v>
      </c>
      <c r="F15508" s="119"/>
      <c r="G15508" s="119"/>
      <c r="H15508" s="11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4756</v>
      </c>
      <c r="F15509" s="125"/>
      <c r="G15509" s="125"/>
      <c r="H15509" s="12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4757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4758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4759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4760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4761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4762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4763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4764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4765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4766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4767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4768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4769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4770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4771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5637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5638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5639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5640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5641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5642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5643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5644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5645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5646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5647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5648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5649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5650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5651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5652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5653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5654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5655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5656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4862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4863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4864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4865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4043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4044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4045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4046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4047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4048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4049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4050</v>
      </c>
      <c r="F15556" s="119"/>
      <c r="G15556" s="119"/>
      <c r="H15556" s="11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4051</v>
      </c>
      <c r="F15557" s="125"/>
      <c r="G15557" s="125"/>
      <c r="H15557" s="12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4052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4053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4054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4055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4056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4057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4882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4883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4884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4885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4886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4891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4892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4893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4894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4895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4896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4897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4898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4899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4900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4901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4902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4903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4904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4905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4906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4907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4908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4909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4910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4911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4912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4913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4914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7220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7221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7222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7223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6437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6438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6439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6440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4916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4917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4918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4919</v>
      </c>
      <c r="F15604" s="119"/>
      <c r="G15604" s="119"/>
      <c r="H15604" s="11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4920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4921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4922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4923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4924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4925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4926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4091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4092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4093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4094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4095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4096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4097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5699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5700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5701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5702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5703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5704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5705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5706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5707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5708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5709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5710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5711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5712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5713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5714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5715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4101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4102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4103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4104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4105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4106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4107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4108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4109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4945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4946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4947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4948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4949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4950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4951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4952</v>
      </c>
      <c r="F15652" s="119"/>
      <c r="G15652" s="119"/>
      <c r="H15652" s="11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4953</v>
      </c>
      <c r="H15653" s="12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4954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4955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4956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5743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6546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6547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6548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6549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6550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6551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6552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6553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6554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6555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6556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6557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6558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6559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6560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6561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6562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6563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6564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6565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6566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6567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6568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6569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6570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6571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6572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6573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6574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6575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6576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6577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6578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6579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6580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6581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6582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6583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6584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6585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6586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6587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6588</v>
      </c>
      <c r="F15700" s="119"/>
      <c r="G15700" s="119"/>
      <c r="H15700" s="11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6589</v>
      </c>
      <c r="F15701" s="125"/>
      <c r="G15701" s="125"/>
      <c r="H15701" s="12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6590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5779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5780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5781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5782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5783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5784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5785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5786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6600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6601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6602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6603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6604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6605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6606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6607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6608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6609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6610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6611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6612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6613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6614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6615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6616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6617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6618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6679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6680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6681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6682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6683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6686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6687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6688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6689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6690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6691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6692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6693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6694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6695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6696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6697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6698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6699</v>
      </c>
      <c r="F15748" s="119"/>
      <c r="G15748" s="119"/>
      <c r="H15748" s="11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6700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6701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5885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5886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5887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5888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5889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5890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5891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5892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5893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5894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5895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5896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5897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5898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5899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5900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5901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5902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5903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5904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5905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5906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5907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5908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5909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5910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5911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5912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5913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5914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5915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5916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5917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5918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5919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5920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5921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5922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5923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5924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5925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5926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5927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5928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6729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6730</v>
      </c>
      <c r="F15796" s="119"/>
      <c r="G15796" s="119"/>
      <c r="H15796" s="119">
        <f>IF('Раздел 3.5'!AI68&gt;='Раздел 3.5'!AJ68,0,1)</f>
        <v>0</v>
      </c>
    </row>
    <row r="15797" spans="1:8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27</v>
      </c>
      <c r="F15797" s="117"/>
      <c r="G15797" s="117"/>
      <c r="H15797" s="117">
        <f>SUM(H15798:H16282)</f>
        <v>27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20510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20511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20512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20513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20514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20515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20516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20517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20518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20519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20520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20521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20522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20523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20524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20525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20526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20527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20528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19415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19416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19417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19418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19419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20194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20195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20196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20197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20198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20199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20200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20201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21002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21003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21004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21006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21005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21007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21008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21009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21010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21011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21012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21013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20212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20213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20214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20215</v>
      </c>
      <c r="F15845" s="119"/>
      <c r="G15845" s="119"/>
      <c r="H15845" s="11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20216</v>
      </c>
      <c r="H15846" s="6">
        <f>IF('Раздел 3.1'!P21='Раздел 3.4'!Y21,0,1)</f>
        <v>0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20217</v>
      </c>
      <c r="H15847" s="6">
        <f>IF('Раздел 3.1'!P22='Раздел 3.4'!Y22,0,1)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20218</v>
      </c>
      <c r="H15848" s="6">
        <f>IF('Раздел 3.1'!P23='Раздел 3.4'!Y23,0,1)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20219</v>
      </c>
      <c r="H15849" s="6">
        <f>IF('Раздел 3.1'!P24='Раздел 3.4'!Y24,0,1)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20220</v>
      </c>
      <c r="H15850" s="6">
        <f>IF('Раздел 3.1'!P25='Раздел 3.4'!Y25,0,1)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20221</v>
      </c>
      <c r="H15851" s="6">
        <f>IF('Раздел 3.1'!P26='Раздел 3.4'!Y26,0,1)</f>
        <v>0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20222</v>
      </c>
      <c r="H15852" s="6">
        <f>IF('Раздел 3.1'!P27='Раздел 3.4'!Y27,0,1)</f>
        <v>0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20223</v>
      </c>
      <c r="H15853" s="6">
        <f>IF('Раздел 3.1'!P28='Раздел 3.4'!Y28,0,1)</f>
        <v>0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20224</v>
      </c>
      <c r="H15854" s="6">
        <f>IF('Раздел 3.1'!P29='Раздел 3.4'!Y29,0,1)</f>
        <v>0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20225</v>
      </c>
      <c r="H15855" s="6">
        <f>IF('Раздел 3.1'!P30='Раздел 3.4'!Y30,0,1)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20226</v>
      </c>
      <c r="H15856" s="6">
        <f>IF('Раздел 3.1'!P31='Раздел 3.4'!Y31,0,1)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20227</v>
      </c>
      <c r="H15857" s="6">
        <f>IF('Раздел 3.1'!P32='Раздел 3.4'!Y32,0,1)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20228</v>
      </c>
      <c r="H15858" s="6">
        <f>IF('Раздел 3.1'!P33='Раздел 3.4'!Y33,0,1)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20229</v>
      </c>
      <c r="H15859" s="6">
        <f>IF('Раздел 3.1'!P34='Раздел 3.4'!Y34,0,1)</f>
        <v>0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20230</v>
      </c>
      <c r="H15860" s="6">
        <f>IF('Раздел 3.1'!P35='Раздел 3.4'!Y35,0,1)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20231</v>
      </c>
      <c r="H15861" s="6">
        <f>IF('Раздел 3.1'!P36='Раздел 3.4'!Y36,0,1)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20598</v>
      </c>
      <c r="H15862" s="6">
        <f>IF('Раздел 3.1'!P37='Раздел 3.4'!Y37,0,1)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20599</v>
      </c>
      <c r="H15863" s="6">
        <f>IF('Раздел 3.1'!P38='Раздел 3.4'!Y38,0,1)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20600</v>
      </c>
      <c r="H15864" s="6">
        <f>IF('Раздел 3.1'!P39='Раздел 3.4'!Y39,0,1)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20601</v>
      </c>
      <c r="H15865" s="6">
        <f>IF('Раздел 3.1'!P40='Раздел 3.4'!Y40,0,1)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20602</v>
      </c>
      <c r="H15866" s="6">
        <f>IF('Раздел 3.1'!P41='Раздел 3.4'!Y41,0,1)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20603</v>
      </c>
      <c r="H15867" s="6">
        <f>IF('Раздел 3.1'!P42='Раздел 3.4'!Y42,0,1)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20604</v>
      </c>
      <c r="H15868" s="6">
        <f>IF('Раздел 3.1'!P43='Раздел 3.4'!Y43,0,1)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20605</v>
      </c>
      <c r="H15869" s="6">
        <f>IF('Раздел 3.1'!P44='Раздел 3.4'!Y44,0,1)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20606</v>
      </c>
      <c r="H15870" s="6">
        <f>IF('Раздел 3.1'!P45='Раздел 3.4'!Y45,0,1)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20607</v>
      </c>
      <c r="H15871" s="6">
        <f>IF('Раздел 3.1'!P46='Раздел 3.4'!Y46,0,1)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20608</v>
      </c>
      <c r="H15872" s="6">
        <f>IF('Раздел 3.1'!P47='Раздел 3.4'!Y47,0,1)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19818</v>
      </c>
      <c r="H15873" s="6">
        <f>IF('Раздел 3.1'!P48='Раздел 3.4'!Y48,0,1)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19819</v>
      </c>
      <c r="H15874" s="6">
        <f>IF('Раздел 3.1'!P49='Раздел 3.4'!Y49,0,1)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19820</v>
      </c>
      <c r="H15875" s="6">
        <f>IF('Раздел 3.1'!P50='Раздел 3.4'!Y50,0,1)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19821</v>
      </c>
      <c r="H15876" s="6">
        <f>IF('Раздел 3.1'!P51='Раздел 3.4'!Y51,0,1)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19822</v>
      </c>
      <c r="H15877" s="6">
        <f>IF('Раздел 3.1'!P52='Раздел 3.4'!Y52,0,1)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19823</v>
      </c>
      <c r="H15878" s="6">
        <f>IF('Раздел 3.1'!P53='Раздел 3.4'!Y53,0,1)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19824</v>
      </c>
      <c r="H15879" s="6">
        <f>IF('Раздел 3.1'!P54='Раздел 3.4'!Y54,0,1)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19825</v>
      </c>
      <c r="H15880" s="6">
        <f>IF('Раздел 3.1'!P55='Раздел 3.4'!Y55,0,1)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19826</v>
      </c>
      <c r="H15881" s="6">
        <f>IF('Раздел 3.1'!P56='Раздел 3.4'!Y56,0,1)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19827</v>
      </c>
      <c r="H15882" s="6">
        <f>IF('Раздел 3.1'!P57='Раздел 3.4'!Y57,0,1)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19828</v>
      </c>
      <c r="H15883" s="6">
        <f>IF('Раздел 3.1'!P58='Раздел 3.4'!Y58,0,1)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19829</v>
      </c>
      <c r="H15884" s="6">
        <f>IF('Раздел 3.1'!P59='Раздел 3.4'!Y59,0,1)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19830</v>
      </c>
      <c r="H15885" s="6">
        <f>IF('Раздел 3.1'!P60='Раздел 3.4'!Y60,0,1)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19831</v>
      </c>
      <c r="H15886" s="6">
        <f>IF('Раздел 3.1'!P61='Раздел 3.4'!Y61,0,1)</f>
        <v>0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19832</v>
      </c>
      <c r="H15887" s="6">
        <f>IF('Раздел 3.1'!P62='Раздел 3.4'!Y62,0,1)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19833</v>
      </c>
      <c r="H15888" s="6">
        <f>IF('Раздел 3.1'!P63='Раздел 3.4'!Y63,0,1)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19834</v>
      </c>
      <c r="H15889" s="6">
        <f>IF('Раздел 3.1'!P64='Раздел 3.4'!Y64,0,1)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19835</v>
      </c>
      <c r="H15890" s="6">
        <f>IF('Раздел 3.1'!P65='Раздел 3.4'!Y65,0,1)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19836</v>
      </c>
      <c r="H15891" s="6">
        <f>IF('Раздел 3.1'!P66='Раздел 3.4'!Y66,0,1)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19837</v>
      </c>
      <c r="H15892" s="6">
        <f>IF('Раздел 3.1'!P67='Раздел 3.4'!Y67,0,1)</f>
        <v>0</v>
      </c>
    </row>
    <row r="15893" spans="1:8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19838</v>
      </c>
      <c r="F15893" s="119"/>
      <c r="G15893" s="119"/>
      <c r="H15893" s="119">
        <f>IF('Раздел 3.1'!P68='Раздел 3.4'!Y68,0,1)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19839</v>
      </c>
      <c r="H15894" s="12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19840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20634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20635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20636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20637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20638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20639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21096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21097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21098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21099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21100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21101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21102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21103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21104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21105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21106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21107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21108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21109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21110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21111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21640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21641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21642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21643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21644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21645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21646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21647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21648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21649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21650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21651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21652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21653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21654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21655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21656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21657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21658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21659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21660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21661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21662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21663</v>
      </c>
      <c r="F15941" s="157"/>
      <c r="G15941" s="157"/>
      <c r="H15941" s="157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4618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4620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4619</v>
      </c>
      <c r="F15944" s="119"/>
      <c r="G15944" s="119"/>
      <c r="H15944" s="11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4621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4622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4623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4624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3781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3782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3783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3784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3785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21087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406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47" customFormat="1" ht="38.25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405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47" customFormat="1" ht="38.25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404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47" customFormat="1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20979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20980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20981</v>
      </c>
      <c r="F15960" s="154"/>
      <c r="H15960" s="147">
        <f>IF(SUM('Раздел 2.2.1'!R23:R34)='Раздел 2.1.1.1'!R37,0,1)</f>
        <v>1</v>
      </c>
      <c r="J15960" s="6"/>
    </row>
    <row r="15961" spans="1:10" s="147" customFormat="1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20982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20983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20984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20985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20986</v>
      </c>
      <c r="F15965" s="154"/>
      <c r="H15965" s="147">
        <f>IF(SUM('Раздел 2.2.1'!W23:W34)='Раздел 2.1.1.1'!W37,0,1)</f>
        <v>1</v>
      </c>
      <c r="J15965" s="6"/>
    </row>
    <row r="15966" spans="1:10" s="147" customFormat="1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20987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20988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20989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20990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20991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20992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21750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21751</v>
      </c>
      <c r="F15973" s="169"/>
      <c r="G15973" s="167"/>
      <c r="H15973" s="167">
        <f>IF(SUM('Раздел 2.2.1'!AE23:AE34)='Раздел 2.1.1.1'!P39,0,1)</f>
        <v>1</v>
      </c>
      <c r="J15973" s="6"/>
    </row>
    <row r="15974" spans="1:10" s="147" customFormat="1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21752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21753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21754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21755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21756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21757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21758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21759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21760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21761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21762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21763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21764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21765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21766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21767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21768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21769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21770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21771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21772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21773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21774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21775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21014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21015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21016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21017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21018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21019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21020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21021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21022</v>
      </c>
      <c r="F16006" s="154"/>
      <c r="H16006" s="147">
        <f>IF('Раздел 2.3.1'!P21='Раздел 2.1.1.1'!P30,0,1)</f>
        <v>0</v>
      </c>
      <c r="J16006" s="6"/>
    </row>
    <row r="16007" spans="1:10" s="147" customFormat="1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21023</v>
      </c>
      <c r="F16007" s="154"/>
      <c r="H16007" s="147">
        <f>IF('Раздел 2.3.1'!Q21='Раздел 2.1.1.1'!P37,0,1)</f>
        <v>0</v>
      </c>
      <c r="J16007" s="6"/>
    </row>
    <row r="16008" spans="1:10" s="147" customFormat="1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21024</v>
      </c>
      <c r="F16008" s="154"/>
      <c r="H16008" s="147">
        <f>IF('Раздел 2.3.1'!R21='Раздел 2.1.1.1'!P38,0,1)</f>
        <v>0</v>
      </c>
      <c r="J16008" s="6"/>
    </row>
    <row r="16009" spans="1:10" s="147" customFormat="1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21025</v>
      </c>
      <c r="F16009" s="154"/>
      <c r="H16009" s="147">
        <f>IF('Раздел 2.3.1'!S21='Раздел 2.1.1.1'!P39,0,1)</f>
        <v>1</v>
      </c>
      <c r="J16009" s="6"/>
    </row>
    <row r="16010" spans="1:10" s="147" customFormat="1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21026</v>
      </c>
      <c r="F16010" s="154"/>
      <c r="H16010" s="147">
        <f>IF('Раздел 2.3.1'!T21='Раздел 2.1.1.1'!P40,0,1)</f>
        <v>0</v>
      </c>
      <c r="J16010" s="6"/>
    </row>
    <row r="16011" spans="1:10" s="147" customFormat="1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21027</v>
      </c>
      <c r="F16011" s="169"/>
      <c r="G16011" s="167"/>
      <c r="H16011" s="167">
        <f>IF('Раздел 2.3.1'!U21='Раздел 2.1.1.1'!P41,0,1)</f>
        <v>1</v>
      </c>
      <c r="J16011" s="6"/>
    </row>
    <row r="16012" spans="1:10" s="147" customFormat="1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21028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21029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21030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21031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21032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21033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21034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21035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21036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21037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21038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21039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21040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21041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21042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21043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21044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21045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21563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21338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21339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21340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21341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21342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21343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21344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21345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21085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21086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21346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21484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21485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21486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21347</v>
      </c>
      <c r="F16045" s="154"/>
      <c r="H16045" s="147">
        <f>IF('Раздел 2.6.1'!P22='Раздел 2.5.1.1'!Y21,0,1)</f>
        <v>1</v>
      </c>
      <c r="J16045" s="6"/>
    </row>
    <row r="16046" spans="1:10" s="147" customFormat="1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21348</v>
      </c>
      <c r="F16046" s="154"/>
      <c r="H16046" s="147">
        <f>IF('Раздел 2.6.1'!V22='Раздел 2.5.1.1'!Y22,0,1)</f>
        <v>1</v>
      </c>
      <c r="J16046" s="6"/>
    </row>
    <row r="16047" spans="1:10" s="147" customFormat="1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21349</v>
      </c>
      <c r="F16047" s="154"/>
      <c r="H16047" s="147">
        <f>IF('Раздел 2.6.1'!W22='Раздел 2.5.1.1'!Y23,0,1)</f>
        <v>0</v>
      </c>
      <c r="J16047" s="6"/>
    </row>
    <row r="16048" spans="1:10" s="147" customFormat="1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21350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21351</v>
      </c>
      <c r="F16049" s="154"/>
      <c r="H16049" s="147">
        <f>IF('Раздел 2.6.2'!P22='Раздел 2.5.1.2'!Y21,0,1)</f>
        <v>1</v>
      </c>
      <c r="J16049" s="6"/>
    </row>
    <row r="16050" spans="1:10" s="147" customFormat="1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21352</v>
      </c>
      <c r="F16050" s="154"/>
      <c r="H16050" s="147">
        <f>IF('Раздел 2.6.2'!V22='Раздел 2.5.1.2'!Y22,0,1)</f>
        <v>0</v>
      </c>
      <c r="J16050" s="6"/>
    </row>
    <row r="16051" spans="1:10" s="147" customFormat="1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21353</v>
      </c>
      <c r="F16051" s="154"/>
      <c r="H16051" s="147">
        <f>IF('Раздел 2.6.2'!W22='Раздел 2.5.1.2'!Y23,0,1)</f>
        <v>1</v>
      </c>
      <c r="J16051" s="6"/>
    </row>
    <row r="16052" spans="1:10" s="147" customFormat="1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21354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21355</v>
      </c>
      <c r="F16053" s="171"/>
      <c r="G16053" s="170"/>
      <c r="H16053" s="170">
        <f>IF('Раздел 2.6.3'!P22='Раздел 2.5.1.3'!Y21,0,1)</f>
        <v>1</v>
      </c>
      <c r="J16053" s="6"/>
    </row>
    <row r="16054" spans="1:10" s="147" customFormat="1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21356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21357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21358</v>
      </c>
      <c r="F16056" s="168"/>
      <c r="G16056" s="167"/>
      <c r="H16056" s="167">
        <f>IF('Раздел 2.6.3'!X22='Раздел 2.5.1.3'!Y24,0,1)</f>
        <v>1</v>
      </c>
      <c r="J16056" s="6"/>
    </row>
    <row r="16057" spans="1:10" s="147" customFormat="1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21359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21360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20573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20574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20575</v>
      </c>
      <c r="F16061" s="154"/>
      <c r="H16061" s="147">
        <f>IF('Раздел 2.6.1'!P30=SUM('Раздел 2.5.1.1'!AA21,'Раздел 2.5.1.1'!AC21),0,1)</f>
        <v>1</v>
      </c>
      <c r="J16061" s="6"/>
    </row>
    <row r="16062" spans="1:10" s="147" customFormat="1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20576</v>
      </c>
      <c r="F16062" s="154"/>
      <c r="H16062" s="147">
        <f>IF('Раздел 2.6.1'!V30=SUM('Раздел 2.5.1.1'!AA22,'Раздел 2.5.1.1'!AC22),0,1)</f>
        <v>1</v>
      </c>
      <c r="J16062" s="6"/>
    </row>
    <row r="16063" spans="1:10" s="147" customFormat="1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20577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20578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20579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20580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20581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20582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20583</v>
      </c>
      <c r="F16069" s="171"/>
      <c r="G16069" s="170"/>
      <c r="H16069" s="147">
        <f>IF('Раздел 2.6.3'!P30=SUM('Раздел 2.5.1.3'!AA21,'Раздел 2.5.1.3'!AC21),0,1)</f>
        <v>1</v>
      </c>
      <c r="J16069" s="6"/>
    </row>
    <row r="16070" spans="1:10" s="147" customFormat="1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20584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20585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20586</v>
      </c>
      <c r="F16072" s="168"/>
      <c r="G16072" s="167"/>
      <c r="H16072" s="167">
        <f>IF('Раздел 2.6.3'!X30=SUM('Раздел 2.5.1.3'!AA24,'Раздел 2.5.1.3'!AC24),0,1)</f>
        <v>1</v>
      </c>
      <c r="J16072" s="6"/>
    </row>
    <row r="16073" spans="1:10" s="147" customFormat="1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20587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20588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21380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21381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21487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21488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21382</v>
      </c>
      <c r="F16079" s="154"/>
      <c r="H16079" s="147">
        <f>IF('Раздел 2.7.1'!P21=SUM('Раздел 2.1.1.1'!Q30:T30),0,1)</f>
        <v>0</v>
      </c>
      <c r="J16079" s="6"/>
    </row>
    <row r="16080" spans="1:10" s="147" customFormat="1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21383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21384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21458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21459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21460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21461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21462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21463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21464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21465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21466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21467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21468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21709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21710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21711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21712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21713</v>
      </c>
      <c r="F16097" s="154"/>
      <c r="H16097" s="147">
        <f>IF('Раздел 2.7.1'!V21='Раздел 2.1.3.1'!P30,0,1)</f>
        <v>0</v>
      </c>
      <c r="J16097" s="6"/>
    </row>
    <row r="16098" spans="1:10" s="147" customFormat="1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21714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21715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222</v>
      </c>
      <c r="F16100" s="160"/>
      <c r="G16100" s="158"/>
      <c r="H16100" s="158">
        <f>IF(SUM('Раздел 2.9'!P21:R21)=SUM('Раздел 2.1.1.1'!Q30:T30),0,1)</f>
        <v>1</v>
      </c>
      <c r="J16100" s="6"/>
    </row>
    <row r="16101" spans="1:10" s="147" customFormat="1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223</v>
      </c>
      <c r="F16101" s="185"/>
      <c r="G16101" s="163"/>
      <c r="H16101" s="163">
        <f>IF(SUM('Раздел 2.9'!P22:R22)=SUM('Раздел 2.1.1.1'!U30:Y30),0,1)</f>
        <v>1</v>
      </c>
      <c r="J16101" s="6"/>
    </row>
    <row r="16102" spans="1:10" s="147" customFormat="1" ht="13.5" thickBot="1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224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21716</v>
      </c>
      <c r="F16103" s="155"/>
      <c r="H16103" s="147">
        <f>IF('Раздел 2.14.1.1'!P21=SUM('Раздел 2.1.1.1'!Q30:T30),0,1)</f>
        <v>0</v>
      </c>
      <c r="J16103" s="6"/>
    </row>
    <row r="16104" spans="1:10" s="147" customFormat="1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21717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20722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20723</v>
      </c>
      <c r="F16106" s="155"/>
      <c r="H16106" s="147">
        <f>IF('Раздел 2.14.1.1'!S21=SUM('Раздел 2.1.1.1'!U30:Y30),0,1)</f>
        <v>0</v>
      </c>
      <c r="J16106" s="6"/>
    </row>
    <row r="16107" spans="1:10" s="147" customFormat="1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20724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20725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21471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21472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21473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21474</v>
      </c>
      <c r="F16112" s="154"/>
      <c r="H16112" s="147">
        <f>IF('Раздел 2.14.1.1'!Q21=SUM('Раздел 2.1.1.1'!Q35:T35),0,1)</f>
        <v>0</v>
      </c>
      <c r="J16112" s="6"/>
    </row>
    <row r="16113" spans="1:10" s="147" customFormat="1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21475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21476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21477</v>
      </c>
      <c r="F16115" s="154"/>
      <c r="H16115" s="147">
        <f>IF('Раздел 2.14.1.1'!T21=SUM('Раздел 2.1.1.1'!U35:Y35),0,1)</f>
        <v>0</v>
      </c>
      <c r="J16115" s="6"/>
    </row>
    <row r="16116" spans="1:10" s="147" customFormat="1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21478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21479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21480</v>
      </c>
      <c r="F16118" s="154"/>
      <c r="H16118" s="147">
        <f>IF('Раздел 2.14.1.1'!W21=SUM('Раздел 2.1.1.1'!Z35:AC35),0,1)</f>
        <v>1</v>
      </c>
      <c r="J16118" s="6"/>
    </row>
    <row r="16119" spans="1:10" s="147" customFormat="1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21481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21482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21483</v>
      </c>
      <c r="F16121" s="154"/>
      <c r="H16121" s="147">
        <f>IF('Раздел 2.14.1.1'!R21=('Раздел 2.1.1.1'!Q30-'Раздел 2.1.1.1'!Q36),0,1)</f>
        <v>1</v>
      </c>
      <c r="J16121" s="6"/>
    </row>
    <row r="16122" spans="1:10" s="147" customFormat="1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21683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21684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21685</v>
      </c>
      <c r="F16124" s="186"/>
      <c r="G16124" s="187"/>
      <c r="H16124" s="187">
        <f>IF('Раздел 2.14.1.1'!U21=('Раздел 2.1.1.1'!U30-'Раздел 2.1.1.1'!U36),0,1)</f>
        <v>1</v>
      </c>
      <c r="J16124" s="6"/>
    </row>
    <row r="16125" spans="1:10" s="147" customFormat="1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21686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21687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21688</v>
      </c>
      <c r="F16127" s="154"/>
      <c r="H16127" s="147">
        <f>IF('Раздел 2.14.1.1'!X21=('Раздел 2.1.1.1'!Z30-'Раздел 2.1.1.1'!Z36),0,1)</f>
        <v>1</v>
      </c>
      <c r="J16127" s="6"/>
    </row>
    <row r="16128" spans="1:10" s="147" customFormat="1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21689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21690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21691</v>
      </c>
      <c r="F16130" s="154"/>
      <c r="H16130" s="147">
        <f>IF('Раздел 2.14.2.1'!P21=SUM('Раздел 2.1.2.1'!Q44:AF44),0,1)</f>
        <v>1</v>
      </c>
      <c r="J16130" s="6"/>
    </row>
    <row r="16131" spans="1:10" s="147" customFormat="1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21692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21693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21694</v>
      </c>
      <c r="F16133" s="154"/>
      <c r="H16133" s="147">
        <f>IF('Раздел 2.14.2.1'!Q21=SUM('Раздел 2.1.2.1'!Q46:AF46),0,1)</f>
        <v>1</v>
      </c>
      <c r="J16133" s="6"/>
    </row>
    <row r="16134" spans="1:10" s="147" customFormat="1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21695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21696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21697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21698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21699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21700</v>
      </c>
      <c r="F16139" s="154"/>
      <c r="H16139" s="147">
        <f>IF('Раздел 2.14.2.1'!S21=SUM('Раздел 2.1.2.1'!AG44:AZ44),0,1)</f>
        <v>1</v>
      </c>
      <c r="J16139" s="6"/>
    </row>
    <row r="16140" spans="1:10" s="147" customFormat="1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21701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21702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21703</v>
      </c>
      <c r="F16142" s="154"/>
      <c r="H16142" s="147">
        <f>IF('Раздел 2.14.2.1'!T21=SUM('Раздел 2.1.2.1'!AG46:AZ46),0,1)</f>
        <v>0</v>
      </c>
      <c r="J16142" s="6"/>
    </row>
    <row r="16143" spans="1:10" s="147" customFormat="1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21704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20678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20679</v>
      </c>
      <c r="F16145" s="154"/>
      <c r="H16145" s="147">
        <f>IF('Раздел 2.14.2.1'!U21=SUM('Раздел 2.1.2.1'!AG44,'Раздел 2.1.2.1'!AL44:AM44),0,1)</f>
        <v>0</v>
      </c>
      <c r="J16145" s="6"/>
    </row>
    <row r="16146" spans="1:10" s="147" customFormat="1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20680</v>
      </c>
      <c r="F16146" s="154"/>
      <c r="H16146" s="147">
        <f>IF('Раздел 2.14.2.2'!U21=SUM('Раздел 2.1.2.2'!AG44,'Раздел 2.1.2.2'!AL44:AM44),0,1)</f>
        <v>0</v>
      </c>
      <c r="J16146" s="6"/>
    </row>
    <row r="16147" spans="1:10" s="147" customFormat="1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20681</v>
      </c>
      <c r="F16147" s="169"/>
      <c r="G16147" s="167"/>
      <c r="H16147" s="167">
        <f>IF('Раздел 2.14.2.3'!U21=SUM('Раздел 2.1.2.3'!AG44,'Раздел 2.1.2.3'!AL44:AM44),0,1)</f>
        <v>0</v>
      </c>
      <c r="J16147" s="6"/>
    </row>
    <row r="16148" spans="1:10" s="147" customFormat="1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20682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20683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20684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20685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20686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20687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19901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19902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19903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19904</v>
      </c>
      <c r="F16157" s="154"/>
      <c r="H16157" s="147">
        <f>IF('Раздел 2.14.2.1'!Y21='Раздел 2.1.3.1'!P30,0,1)</f>
        <v>0</v>
      </c>
      <c r="J16157" s="6"/>
    </row>
    <row r="16158" spans="1:10" s="147" customFormat="1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19905</v>
      </c>
      <c r="F16158" s="154"/>
      <c r="H16158" s="147">
        <f>IF('Раздел 2.14.2.2'!Y21='Раздел 2.1.3.2'!P30,0,1)</f>
        <v>0</v>
      </c>
      <c r="J16158" s="6"/>
    </row>
    <row r="16159" spans="1:10" s="147" customFormat="1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19906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19907</v>
      </c>
      <c r="F16160" s="154"/>
      <c r="H16160" s="147">
        <f>IF('Раздел 2.14.2.1'!Z21='Раздел 2.1.3.1'!P32,0,1)</f>
        <v>0</v>
      </c>
      <c r="J16160" s="6"/>
    </row>
    <row r="16161" spans="1:10" s="147" customFormat="1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19908</v>
      </c>
      <c r="F16161" s="154"/>
      <c r="H16161" s="147">
        <f>IF('Раздел 2.14.2.2'!Z21='Раздел 2.1.3.2'!P32,0,1)</f>
        <v>0</v>
      </c>
      <c r="J16161" s="6"/>
    </row>
    <row r="16162" spans="1:10" s="147" customFormat="1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20699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20700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20701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20702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20703</v>
      </c>
      <c r="F16166" s="154"/>
      <c r="H16166" s="147">
        <f>IF('Раздел 2.14.3.1'!P21='Раздел 2.6.1'!AF22,0,1)</f>
        <v>0</v>
      </c>
      <c r="J16166" s="6"/>
    </row>
    <row r="16167" spans="1:10" s="147" customFormat="1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21298</v>
      </c>
      <c r="F16167" s="154"/>
      <c r="H16167" s="147">
        <f>IF('Раздел 2.14.3.2'!P21='Раздел 2.6.2'!AF22,0,1)</f>
        <v>0</v>
      </c>
      <c r="J16167" s="6"/>
    </row>
    <row r="16168" spans="1:10" s="147" customFormat="1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21299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21300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21301</v>
      </c>
      <c r="F16170" s="154"/>
      <c r="H16170" s="147">
        <f>IF('Раздел 2.14.3.1'!Q21='Раздел 2.6.1'!AF30,0,1)</f>
        <v>0</v>
      </c>
      <c r="J16170" s="6"/>
    </row>
    <row r="16171" spans="1:10" s="147" customFormat="1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21302</v>
      </c>
      <c r="F16171" s="154"/>
      <c r="H16171" s="147">
        <f>IF('Раздел 2.14.3.2'!Q21='Раздел 2.6.2'!AF30,0,1)</f>
        <v>0</v>
      </c>
      <c r="J16171" s="6"/>
    </row>
    <row r="16172" spans="1:10" s="147" customFormat="1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21303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21304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21305</v>
      </c>
      <c r="F16174" s="154"/>
      <c r="H16174" s="147">
        <f>IF('Раздел 2.14.3.1'!R21='Раздел 2.6.1'!AF42,0,1)</f>
        <v>0</v>
      </c>
      <c r="J16174" s="6"/>
    </row>
    <row r="16175" spans="1:10" s="147" customFormat="1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21306</v>
      </c>
      <c r="F16175" s="154"/>
      <c r="H16175" s="147">
        <f>IF('Раздел 2.14.3.2'!R21='Раздел 2.6.2'!AF42,0,1)</f>
        <v>0</v>
      </c>
      <c r="J16175" s="6"/>
    </row>
    <row r="16176" spans="1:10" s="147" customFormat="1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21307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21308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314</v>
      </c>
      <c r="F16178" s="154"/>
      <c r="H16178" s="147">
        <f>IF(SUM('Раздел 2.15.1'!Q21:Q104)='Раздел 2.1.1.1'!P30,0,1)</f>
        <v>0</v>
      </c>
      <c r="J16178" s="6"/>
    </row>
    <row r="16179" spans="1:10" s="147" customFormat="1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315</v>
      </c>
      <c r="F16179" s="154"/>
      <c r="H16179" s="147">
        <f>IF(SUM('Раздел 2.15.2'!Q21:Q104)='Раздел 2.1.1.2'!P30,0,1)</f>
        <v>0</v>
      </c>
      <c r="J16179" s="6"/>
    </row>
    <row r="16180" spans="1:10" s="147" customFormat="1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316</v>
      </c>
      <c r="F16180" s="168"/>
      <c r="G16180" s="167"/>
      <c r="H16180" s="167">
        <f>IF(SUM('Раздел 2.15.3'!Q21:Q104)='Раздел 2.1.1.3'!P30,0,1)</f>
        <v>0</v>
      </c>
      <c r="J16180" s="6"/>
    </row>
    <row r="16181" spans="1:10" s="147" customFormat="1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317</v>
      </c>
      <c r="F16181" s="154"/>
      <c r="H16181" s="147">
        <f>IF(SUM('Раздел 2.15.1'!R21:R104)='Раздел 2.1.1.1'!Q30,0,1)</f>
        <v>0</v>
      </c>
      <c r="J16181" s="6"/>
    </row>
    <row r="16182" spans="1:10" s="147" customFormat="1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318</v>
      </c>
      <c r="F16182" s="154"/>
      <c r="H16182" s="147">
        <f>IF(SUM('Раздел 2.15.2'!R21:R104)='Раздел 2.1.1.2'!Q30,0,1)</f>
        <v>0</v>
      </c>
      <c r="J16182" s="6"/>
    </row>
    <row r="16183" spans="1:10" s="147" customFormat="1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319</v>
      </c>
      <c r="F16183" s="168"/>
      <c r="G16183" s="167"/>
      <c r="H16183" s="167">
        <f>IF(SUM('Раздел 2.15.3'!R21:R104)='Раздел 2.1.1.3'!Q30,0,1)</f>
        <v>0</v>
      </c>
      <c r="J16183" s="6"/>
    </row>
    <row r="16184" spans="1:10" s="147" customFormat="1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320</v>
      </c>
      <c r="F16184" s="154"/>
      <c r="H16184" s="147">
        <f>IF(SUM('Раздел 2.15.1'!S21:S104)='Раздел 2.1.1.1'!R30,0,1)</f>
        <v>0</v>
      </c>
      <c r="J16184" s="6"/>
    </row>
    <row r="16185" spans="1:10" s="147" customFormat="1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321</v>
      </c>
      <c r="F16185" s="154"/>
      <c r="H16185" s="147">
        <f>IF(SUM('Раздел 2.15.2'!S21:S104)='Раздел 2.1.1.2'!R30,0,1)</f>
        <v>0</v>
      </c>
      <c r="J16185" s="6"/>
    </row>
    <row r="16186" spans="1:10" s="147" customFormat="1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94</v>
      </c>
      <c r="F16186" s="168"/>
      <c r="G16186" s="167"/>
      <c r="H16186" s="167">
        <f>IF(SUM('Раздел 2.15.3'!S21:S104)='Раздел 2.1.1.3'!R30,0,1)</f>
        <v>0</v>
      </c>
      <c r="J16186" s="6"/>
    </row>
    <row r="16187" spans="1:10" s="147" customFormat="1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95</v>
      </c>
      <c r="F16187" s="154"/>
      <c r="H16187" s="147">
        <f>IF(SUM('Раздел 2.15.1'!T21:T104)='Раздел 2.1.1.1'!S30,0,1)</f>
        <v>0</v>
      </c>
      <c r="J16187" s="6"/>
    </row>
    <row r="16188" spans="1:10" s="147" customFormat="1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96</v>
      </c>
      <c r="F16188" s="154"/>
      <c r="H16188" s="147">
        <f>IF(SUM('Раздел 2.15.2'!T21:T104)='Раздел 2.1.1.2'!S30,0,1)</f>
        <v>0</v>
      </c>
      <c r="J16188" s="6"/>
    </row>
    <row r="16189" spans="1:10" s="147" customFormat="1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97</v>
      </c>
      <c r="F16189" s="168"/>
      <c r="G16189" s="167"/>
      <c r="H16189" s="167">
        <f>IF(SUM('Раздел 2.15.3'!T21:T104)='Раздел 2.1.1.3'!S30,0,1)</f>
        <v>0</v>
      </c>
      <c r="J16189" s="6"/>
    </row>
    <row r="16190" spans="1:10" s="147" customFormat="1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98</v>
      </c>
      <c r="F16190" s="154"/>
      <c r="H16190" s="147">
        <f>IF(SUM('Раздел 2.15.1'!U21:U104)='Раздел 2.1.1.1'!T30,0,1)</f>
        <v>0</v>
      </c>
      <c r="J16190" s="6"/>
    </row>
    <row r="16191" spans="1:10" s="147" customFormat="1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99</v>
      </c>
      <c r="F16191" s="154"/>
      <c r="H16191" s="147">
        <f>IF(SUM('Раздел 2.15.2'!U21:U104)='Раздел 2.1.1.2'!T30,0,1)</f>
        <v>0</v>
      </c>
      <c r="J16191" s="6"/>
    </row>
    <row r="16192" spans="1:10" s="147" customFormat="1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100</v>
      </c>
      <c r="F16192" s="168"/>
      <c r="G16192" s="167"/>
      <c r="H16192" s="167">
        <f>IF(SUM('Раздел 2.15.3'!U21:U104)='Раздел 2.1.1.3'!T30,0,1)</f>
        <v>0</v>
      </c>
      <c r="J16192" s="6"/>
    </row>
    <row r="16193" spans="1:10" s="147" customFormat="1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101</v>
      </c>
      <c r="F16193" s="154"/>
      <c r="H16193" s="147">
        <f>IF(SUM('Раздел 2.15.1'!V21:V104)=SUM('Раздел 2.1.1.1'!U30:Y30),0,1)</f>
        <v>0</v>
      </c>
      <c r="J16193" s="6"/>
    </row>
    <row r="16194" spans="1:10" s="147" customFormat="1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102</v>
      </c>
      <c r="F16194" s="154"/>
      <c r="H16194" s="147">
        <f>IF(SUM('Раздел 2.15.2'!V21:V104)=SUM('Раздел 2.1.1.2'!U30:Y30),0,1)</f>
        <v>0</v>
      </c>
      <c r="J16194" s="6"/>
    </row>
    <row r="16195" spans="1:10" s="147" customFormat="1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103</v>
      </c>
      <c r="F16195" s="168"/>
      <c r="G16195" s="167"/>
      <c r="H16195" s="167">
        <f>IF(SUM('Раздел 2.15.3'!V21:V104)=SUM('Раздел 2.1.1.3'!U30:Y30),0,1)</f>
        <v>0</v>
      </c>
      <c r="J16195" s="6"/>
    </row>
    <row r="16196" spans="1:10" s="147" customFormat="1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104</v>
      </c>
      <c r="F16196" s="155"/>
      <c r="H16196" s="147">
        <f>IF(SUM('Раздел 2.15.1'!W21:W104)=SUM('Раздел 2.1.1.1'!Z30:AC30),0,1)</f>
        <v>0</v>
      </c>
      <c r="J16196" s="6"/>
    </row>
    <row r="16197" spans="1:10" s="147" customFormat="1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105</v>
      </c>
      <c r="F16197" s="155"/>
      <c r="H16197" s="147">
        <f>IF(SUM('Раздел 2.15.2'!W21:W104)=SUM('Раздел 2.1.1.2'!Z30:AC30),0,1)</f>
        <v>0</v>
      </c>
      <c r="J16197" s="6"/>
    </row>
    <row r="16198" spans="1:10" s="147" customFormat="1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106</v>
      </c>
      <c r="F16198" s="175"/>
      <c r="G16198" s="167"/>
      <c r="H16198" s="167">
        <f>IF(SUM('Раздел 2.15.3'!W21:W104)=SUM('Раздел 2.1.1.3'!Z30:AC30),0,1)</f>
        <v>0</v>
      </c>
      <c r="J16198" s="6"/>
    </row>
    <row r="16199" spans="1:10" s="147" customFormat="1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107</v>
      </c>
      <c r="F16199" s="155"/>
      <c r="H16199" s="147">
        <f>IF(SUM('Раздел 2.15.1'!X21:X104)=SUM('Раздел 2.1.2.1'!P44,'Раздел 2.1.3.1'!P30),0,1)</f>
        <v>0</v>
      </c>
      <c r="J16199" s="6"/>
    </row>
    <row r="16200" spans="1:10" s="147" customFormat="1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108</v>
      </c>
      <c r="F16200" s="155"/>
      <c r="H16200" s="147">
        <f>IF(SUM('Раздел 2.15.2'!X21:X104)=SUM('Раздел 2.1.2.2'!P44,'Раздел 2.1.3.2'!P30),0,1)</f>
        <v>0</v>
      </c>
      <c r="J16200" s="6"/>
    </row>
    <row r="16201" spans="1:10" s="147" customFormat="1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109</v>
      </c>
      <c r="F16201" s="175"/>
      <c r="G16201" s="167"/>
      <c r="H16201" s="167">
        <f>IF(SUM('Раздел 2.15.3'!X21:X104)=SUM('Раздел 2.1.2.3'!P44,'Раздел 2.1.3.3'!P30),0,1)</f>
        <v>0</v>
      </c>
      <c r="J16201" s="6"/>
    </row>
    <row r="16202" spans="1:10" s="147" customFormat="1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110</v>
      </c>
      <c r="F16202" s="155"/>
      <c r="H16202" s="147">
        <f>IF(SUM('Раздел 2.15.1'!Y21:Y104)=SUM('Раздел 2.1.2.1'!Q44:AF44),0,1)</f>
        <v>0</v>
      </c>
      <c r="J16202" s="6"/>
    </row>
    <row r="16203" spans="1:10" s="147" customFormat="1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111</v>
      </c>
      <c r="F16203" s="155"/>
      <c r="H16203" s="147">
        <f>IF(SUM('Раздел 2.15.2'!Y21:Y104)=SUM('Раздел 2.1.2.2'!Q44:AF44),0,1)</f>
        <v>0</v>
      </c>
      <c r="J16203" s="6"/>
    </row>
    <row r="16204" spans="1:10" s="147" customFormat="1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112</v>
      </c>
      <c r="F16204" s="175"/>
      <c r="G16204" s="167"/>
      <c r="H16204" s="167">
        <f>IF(SUM('Раздел 2.15.3'!Y21:Y104)=SUM('Раздел 2.1.2.3'!Q44:AF44),0,1)</f>
        <v>0</v>
      </c>
      <c r="J16204" s="6"/>
    </row>
    <row r="16205" spans="1:10" s="147" customFormat="1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113</v>
      </c>
      <c r="F16205" s="155"/>
      <c r="H16205" s="147">
        <f>IF(SUM('Раздел 2.15.1'!Z21:Z104)=SUM('Раздел 2.1.2.1'!AG44:AZ44),0,1)</f>
        <v>0</v>
      </c>
      <c r="J16205" s="6"/>
    </row>
    <row r="16206" spans="1:10" s="147" customFormat="1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114</v>
      </c>
      <c r="F16206" s="155"/>
      <c r="H16206" s="147">
        <f>IF(SUM('Раздел 2.15.2'!Z21:Z104)=SUM('Раздел 2.1.2.2'!AG44:AZ44),0,1)</f>
        <v>0</v>
      </c>
      <c r="J16206" s="6"/>
    </row>
    <row r="16207" spans="1:10" s="147" customFormat="1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115</v>
      </c>
      <c r="F16207" s="175"/>
      <c r="G16207" s="167"/>
      <c r="H16207" s="167">
        <f>IF(SUM('Раздел 2.15.3'!Z21:Z104)=SUM('Раздел 2.1.2.3'!AG44:AZ44),0,1)</f>
        <v>0</v>
      </c>
      <c r="J16207" s="6"/>
    </row>
    <row r="16208" spans="1:10" s="147" customFormat="1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116</v>
      </c>
      <c r="F16208" s="154"/>
      <c r="H16208" s="147">
        <f>IF(SUM('Раздел 2.15.1'!AA21:AA104)=SUM('Раздел 2.1.2.1'!BA44:BH44),0,1)</f>
        <v>0</v>
      </c>
      <c r="J16208" s="6"/>
    </row>
    <row r="16209" spans="1:10" s="147" customFormat="1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117</v>
      </c>
      <c r="F16209" s="154"/>
      <c r="H16209" s="147">
        <f>IF(SUM('Раздел 2.15.2'!AA21:AA104)=SUM('Раздел 2.1.2.2'!BA44:BH44),0,1)</f>
        <v>0</v>
      </c>
      <c r="J16209" s="6"/>
    </row>
    <row r="16210" spans="1:10" s="147" customFormat="1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118</v>
      </c>
      <c r="F16210" s="168"/>
      <c r="G16210" s="167"/>
      <c r="H16210" s="167">
        <f>IF(SUM('Раздел 2.15.3'!AA21:AA104)=SUM('Раздел 2.1.2.3'!BA44:BH44),0,1)</f>
        <v>0</v>
      </c>
      <c r="J16210" s="6"/>
    </row>
    <row r="16211" spans="1:10" s="147" customFormat="1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119</v>
      </c>
      <c r="F16211" s="154"/>
      <c r="H16211" s="147">
        <f>IF(SUM('Раздел 2.15.1'!AB21:AB104)='Раздел 2.1.3.1'!P30,0,1)</f>
        <v>0</v>
      </c>
      <c r="J16211" s="6"/>
    </row>
    <row r="16212" spans="1:10" s="147" customFormat="1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120</v>
      </c>
      <c r="F16212" s="171"/>
      <c r="G16212" s="170"/>
      <c r="H16212" s="170">
        <f>IF(SUM('Раздел 2.15.2'!AB21:AB104)='Раздел 2.1.3.2'!P30,0,1)</f>
        <v>0</v>
      </c>
      <c r="J16212" s="6"/>
    </row>
    <row r="16213" spans="1:10" s="147" customFormat="1" ht="13.5" thickBot="1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121</v>
      </c>
      <c r="F16213" s="165"/>
      <c r="G16213" s="164"/>
      <c r="H16213" s="164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311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312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313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576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577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578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582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583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584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579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580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581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122</v>
      </c>
      <c r="H16226" s="147">
        <f>IF(SUM('Раздел 2.15.1'!Q85:Q187)&lt;='Раздел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123</v>
      </c>
      <c r="H16227" s="147">
        <f>IF(SUM('Раздел 2.15.2'!Q85:Q187)&lt;='Раздел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124</v>
      </c>
      <c r="F16228" s="119"/>
      <c r="G16228" s="119"/>
      <c r="H16228" s="167">
        <f>IF(SUM('Раздел 2.15.3'!Q85:Q187)&lt;='Раздел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125</v>
      </c>
      <c r="H16229" s="147">
        <f>IF(SUM('Раздел 2.15.1'!R85:R187)&lt;='Раздел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126</v>
      </c>
      <c r="H16230" s="147">
        <f>IF(SUM('Раздел 2.15.2'!R85:R187)&lt;='Раздел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127</v>
      </c>
      <c r="F16231" s="119"/>
      <c r="G16231" s="119"/>
      <c r="H16231" s="167">
        <f>IF(SUM('Раздел 2.15.3'!R85:R187)&lt;='Раздел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128</v>
      </c>
      <c r="F16232" s="7"/>
      <c r="G16232" s="7"/>
      <c r="H16232" s="147">
        <f>IF(SUM('Раздел 2.15.1'!S85:S187)&lt;='Раздел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129</v>
      </c>
      <c r="F16233" s="7"/>
      <c r="G16233" s="7"/>
      <c r="H16233" s="147">
        <f>IF(SUM('Раздел 2.15.2'!S85:S187)&lt;='Раздел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130</v>
      </c>
      <c r="F16234" s="119"/>
      <c r="G16234" s="119"/>
      <c r="H16234" s="167">
        <f>IF(SUM('Раздел 2.15.3'!S85:S187)&lt;='Раздел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131</v>
      </c>
      <c r="F16235" s="7"/>
      <c r="G16235" s="7"/>
      <c r="H16235" s="147">
        <f>IF(SUM('Раздел 2.15.1'!T85:T187)&lt;='Раздел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132</v>
      </c>
      <c r="F16236" s="7"/>
      <c r="G16236" s="7"/>
      <c r="H16236" s="147">
        <f>IF(SUM('Раздел 2.15.2'!T85:T187)&lt;='Раздел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133</v>
      </c>
      <c r="F16237" s="119"/>
      <c r="G16237" s="119"/>
      <c r="H16237" s="167">
        <f>IF(SUM('Раздел 2.15.3'!T85:T187)&lt;='Раздел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134</v>
      </c>
      <c r="F16238" s="7"/>
      <c r="G16238" s="7"/>
      <c r="H16238" s="147">
        <f>IF(SUM('Раздел 2.15.1'!U85:U187)&lt;='Раздел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135</v>
      </c>
      <c r="F16239" s="7"/>
      <c r="G16239" s="7"/>
      <c r="H16239" s="147">
        <f>IF(SUM('Раздел 2.15.2'!U85:U187)&lt;='Раздел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136</v>
      </c>
      <c r="F16240" s="119"/>
      <c r="G16240" s="119"/>
      <c r="H16240" s="167">
        <f>IF(SUM('Раздел 2.15.3'!U85:U187)&lt;='Раздел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640</v>
      </c>
      <c r="F16241" s="7"/>
      <c r="G16241" s="7"/>
      <c r="H16241" s="147">
        <f>IF(SUM('Раздел 2.15.1'!V85:V187)&lt;=SUM('Раздел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641</v>
      </c>
      <c r="F16242" s="7"/>
      <c r="G16242" s="7"/>
      <c r="H16242" s="147">
        <f>IF(SUM('Раздел 2.15.2'!V85:V187)&lt;=SUM('Раздел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642</v>
      </c>
      <c r="F16243" s="119"/>
      <c r="G16243" s="119"/>
      <c r="H16243" s="167">
        <f>IF(SUM('Раздел 2.15.3'!V85:V187)&lt;=SUM('Раздел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643</v>
      </c>
      <c r="F16244" s="7"/>
      <c r="G16244" s="7"/>
      <c r="H16244" s="147">
        <f>IF(SUM('Раздел 2.15.1'!W85:W187)&lt;=SUM('Раздел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644</v>
      </c>
      <c r="F16245" s="7"/>
      <c r="G16245" s="7"/>
      <c r="H16245" s="147">
        <f>IF(SUM('Раздел 2.15.2'!W85:W187)&lt;=SUM('Раздел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645</v>
      </c>
      <c r="F16246" s="119"/>
      <c r="G16246" s="119"/>
      <c r="H16246" s="167">
        <f>IF(SUM('Раздел 2.15.3'!W85:W187)&lt;=SUM('Раздел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646</v>
      </c>
      <c r="F16247" s="7"/>
      <c r="G16247" s="7"/>
      <c r="H16247" s="147">
        <f>IF(SUM('Раздел 2.15.1'!X85:X187)&lt;=SUM('Раздел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647</v>
      </c>
      <c r="F16248" s="7"/>
      <c r="G16248" s="7"/>
      <c r="H16248" s="147">
        <f>IF(SUM('Раздел 2.15.2'!X85:X187)&lt;=SUM('Раздел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648</v>
      </c>
      <c r="F16249" s="119"/>
      <c r="G16249" s="119"/>
      <c r="H16249" s="167">
        <f>IF(SUM('Раздел 2.15.3'!X85:X187)&lt;=SUM('Раздел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649</v>
      </c>
      <c r="F16250" s="7"/>
      <c r="G16250" s="7"/>
      <c r="H16250" s="147">
        <f>IF(SUM('Раздел 2.15.1'!Y85:Y187)&lt;=SUM('Раздел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650</v>
      </c>
      <c r="F16251" s="7"/>
      <c r="G16251" s="7"/>
      <c r="H16251" s="147">
        <f>IF(SUM('Раздел 2.15.2'!Y85:Y187)&lt;=SUM('Раздел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651</v>
      </c>
      <c r="F16252" s="119"/>
      <c r="G16252" s="119"/>
      <c r="H16252" s="167">
        <f>IF(SUM('Раздел 2.15.3'!Y85:Y187)&lt;=SUM('Раздел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652</v>
      </c>
      <c r="F16253" s="7"/>
      <c r="G16253" s="7"/>
      <c r="H16253" s="147">
        <f>IF(SUM('Раздел 2.15.1'!Z85:Z187)&lt;=SUM('Раздел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653</v>
      </c>
      <c r="F16254" s="7"/>
      <c r="G16254" s="7"/>
      <c r="H16254" s="147">
        <f>IF(SUM('Раздел 2.15.2'!Z85:Z187)&lt;=SUM('Раздел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654</v>
      </c>
      <c r="F16255" s="119"/>
      <c r="G16255" s="119"/>
      <c r="H16255" s="167">
        <f>IF(SUM('Раздел 2.15.3'!Z85:Z187)&lt;=SUM('Раздел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655</v>
      </c>
      <c r="F16256" s="7"/>
      <c r="G16256" s="7"/>
      <c r="H16256" s="147">
        <f>IF(SUM('Раздел 2.15.1'!AA85:AA187)&lt;=SUM('Раздел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656</v>
      </c>
      <c r="F16257" s="7"/>
      <c r="G16257" s="7"/>
      <c r="H16257" s="147">
        <f>IF(SUM('Раздел 2.15.2'!AA85:AA187)&lt;=SUM('Раздел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657</v>
      </c>
      <c r="F16258" s="119"/>
      <c r="G16258" s="119"/>
      <c r="H16258" s="167">
        <f>IF(SUM('Раздел 2.15.3'!AA85:AA187)&lt;=SUM('Раздел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658</v>
      </c>
      <c r="F16259" s="7"/>
      <c r="G16259" s="7"/>
      <c r="H16259" s="147">
        <f>IF(SUM('Раздел 2.15.1'!AB85:AB187)&lt;='Раздел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659</v>
      </c>
      <c r="F16260" s="7"/>
      <c r="G16260" s="7"/>
      <c r="H16260" s="170">
        <f>IF(SUM('Раздел 2.15.2'!AB85:AB187)&lt;='Раздел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443</v>
      </c>
      <c r="F16261" s="157"/>
      <c r="G16261" s="157"/>
      <c r="H16261" s="164">
        <f>IF(SUM('Раздел 2.15.3'!AB85:AB187)&lt;='Раздел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744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745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746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747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748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749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750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751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752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753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754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755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756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757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758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759</v>
      </c>
      <c r="F16277" s="7"/>
      <c r="G16277" s="7"/>
      <c r="H16277" s="147">
        <f>IF(OR(AND(SUM('Раздел 1.2'!P25,'Раздел 1.2'!P36)=0,SUM('Раздел 2.15.1'!X21:AB187)=0),AND(SUM('Раздел 1.2'!P25,'Раздел 1.2'!P36)&gt;0,SUM('Раздел 2.15.1'!X21:AB187)&gt;0),AND(SUM('Раздел 1.2'!P25,'Раздел 1.2'!P36)&gt;0,SUM('Раздел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760</v>
      </c>
      <c r="F16278" s="7"/>
      <c r="G16278" s="7"/>
      <c r="H16278" s="147">
        <f>IF(OR(AND(SUM('Раздел 1.2'!P25,'Раздел 1.2'!P36)=0,SUM('Раздел 2.15.2'!X21:AB187)=0),AND(SUM('Раздел 1.2'!P25,'Раздел 1.2'!P36)&gt;0,SUM('Раздел 2.15.2'!X21:AB187)&gt;0),AND(SUM('Раздел 1.2'!P25,'Раздел 1.2'!P36)&gt;0,SUM('Раздел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761</v>
      </c>
      <c r="F16279" s="157"/>
      <c r="G16279" s="157"/>
      <c r="H16279" s="164">
        <f>IF(OR(AND(SUM('Раздел 1.2'!P25,'Раздел 1.2'!P36)=0,SUM('Раздел 2.15.3'!X21:AB187)=0),AND(SUM('Раздел 1.2'!P25,'Раздел 1.2'!P36)&gt;0,SUM('Раздел 2.15.3'!X21:AB187)&gt;0),AND(SUM('Раздел 1.2'!P25,'Раздел 1.2'!P36)&gt;0,SUM('Раздел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762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1</v>
      </c>
    </row>
    <row r="16281" spans="1:8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763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1</v>
      </c>
    </row>
    <row r="16282" spans="1:8" ht="13.5" thickBot="1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764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1</v>
      </c>
    </row>
    <row r="16283" spans="1:8">
      <c r="C16283" s="7"/>
      <c r="D16283" s="7"/>
      <c r="E16283" s="198"/>
      <c r="F16283" s="7"/>
      <c r="G16283" s="7"/>
      <c r="H16283" s="170"/>
    </row>
    <row r="16284" spans="1:8">
      <c r="C16284" s="7"/>
      <c r="D16284" s="7"/>
      <c r="E16284" s="198"/>
      <c r="F16284" s="7"/>
      <c r="G16284" s="7"/>
      <c r="H16284" s="170"/>
    </row>
    <row r="16285" spans="1:8">
      <c r="C16285" s="7"/>
      <c r="D16285" s="7"/>
      <c r="E16285" s="198"/>
      <c r="F16285" s="7"/>
      <c r="G16285" s="7"/>
      <c r="H16285" s="170"/>
    </row>
    <row r="16286" spans="1:8">
      <c r="C16286" s="7"/>
      <c r="D16286" s="7"/>
      <c r="E16286" s="198"/>
      <c r="F16286" s="7"/>
      <c r="G16286" s="7"/>
      <c r="H16286" s="170"/>
    </row>
    <row r="16287" spans="1:8">
      <c r="C16287" s="7"/>
      <c r="D16287" s="7"/>
      <c r="E16287" s="198"/>
      <c r="F16287" s="7"/>
      <c r="G16287" s="7"/>
      <c r="H16287" s="170"/>
    </row>
    <row r="16288" spans="1:8">
      <c r="C16288" s="7"/>
      <c r="D16288" s="7"/>
      <c r="E16288" s="198"/>
      <c r="F16288" s="7"/>
      <c r="G16288" s="7"/>
      <c r="H16288" s="170"/>
    </row>
    <row r="16289" spans="3:8">
      <c r="C16289" s="7"/>
      <c r="D16289" s="7"/>
      <c r="E16289" s="198"/>
      <c r="F16289" s="7"/>
      <c r="G16289" s="7"/>
      <c r="H16289" s="170"/>
    </row>
    <row r="16290" spans="3:8">
      <c r="C16290" s="7"/>
      <c r="D16290" s="7"/>
      <c r="E16290" s="198"/>
      <c r="F16290" s="7"/>
      <c r="G16290" s="7"/>
      <c r="H16290" s="170"/>
    </row>
    <row r="16291" spans="3:8">
      <c r="C16291" s="7"/>
      <c r="D16291" s="7"/>
      <c r="E16291" s="198"/>
      <c r="F16291" s="7"/>
      <c r="G16291" s="7"/>
      <c r="H16291" s="170"/>
    </row>
    <row r="16292" spans="3:8">
      <c r="C16292" s="7"/>
      <c r="D16292" s="7"/>
      <c r="E16292" s="198"/>
      <c r="F16292" s="7"/>
      <c r="G16292" s="7"/>
      <c r="H16292" s="170"/>
    </row>
    <row r="16293" spans="3:8">
      <c r="C16293" s="7"/>
      <c r="D16293" s="7"/>
      <c r="E16293" s="198"/>
      <c r="F16293" s="7"/>
      <c r="G16293" s="7"/>
      <c r="H16293" s="170"/>
    </row>
    <row r="16294" spans="3:8">
      <c r="C16294" s="7"/>
      <c r="D16294" s="7"/>
      <c r="E16294" s="198"/>
      <c r="F16294" s="7"/>
      <c r="G16294" s="7"/>
      <c r="H16294" s="170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16" t="s">
        <v>20509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9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</row>
    <row r="15" spans="1:29" ht="20.100000000000001" customHeight="1">
      <c r="A15" s="290" t="s">
        <v>14172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</row>
    <row r="16" spans="1:29" ht="12.75" customHeight="1">
      <c r="A16" s="112" t="s">
        <v>14170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88"/>
      <c r="S18" s="288"/>
      <c r="T18" s="288"/>
      <c r="U18" s="288" t="s">
        <v>14349</v>
      </c>
      <c r="V18" s="288"/>
      <c r="W18" s="288"/>
      <c r="X18" s="288"/>
      <c r="Y18" s="288"/>
      <c r="Z18" s="288" t="s">
        <v>14350</v>
      </c>
      <c r="AA18" s="288"/>
      <c r="AB18" s="288"/>
      <c r="AC18" s="288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4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1</v>
      </c>
      <c r="Z21" s="28">
        <v>1</v>
      </c>
      <c r="AA21" s="28">
        <v>2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60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10</v>
      </c>
      <c r="Z22" s="28">
        <v>18</v>
      </c>
      <c r="AA22" s="28">
        <v>32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4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1</v>
      </c>
      <c r="Z29" s="106">
        <f t="shared" si="1"/>
        <v>1</v>
      </c>
      <c r="AA29" s="106">
        <f t="shared" si="1"/>
        <v>2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60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10</v>
      </c>
      <c r="Z30" s="106">
        <f t="shared" si="1"/>
        <v>18</v>
      </c>
      <c r="AA30" s="106">
        <f t="shared" si="1"/>
        <v>32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60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10</v>
      </c>
      <c r="Z33" s="28">
        <v>18</v>
      </c>
      <c r="AA33" s="28">
        <v>32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30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4</v>
      </c>
      <c r="Z35" s="28">
        <v>9</v>
      </c>
      <c r="AA35" s="28">
        <v>17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4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21297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2" t="s">
        <v>14383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3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6" t="s">
        <v>14384</v>
      </c>
      <c r="R17" s="297"/>
      <c r="S17" s="297"/>
      <c r="T17" s="298"/>
      <c r="U17" s="296" t="s">
        <v>14385</v>
      </c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8"/>
      <c r="AG17" s="296" t="s">
        <v>12960</v>
      </c>
      <c r="AH17" s="297"/>
      <c r="AI17" s="297"/>
      <c r="AJ17" s="297"/>
      <c r="AK17" s="298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6" t="s">
        <v>12962</v>
      </c>
      <c r="BB17" s="298"/>
      <c r="BC17" s="296" t="s">
        <v>12963</v>
      </c>
      <c r="BD17" s="297"/>
      <c r="BE17" s="297"/>
      <c r="BF17" s="297"/>
      <c r="BG17" s="297"/>
      <c r="BH17" s="298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6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6" t="s">
        <v>10671</v>
      </c>
      <c r="BK18" s="298"/>
      <c r="BL18" s="284" t="s">
        <v>10672</v>
      </c>
      <c r="BM18" s="284" t="s">
        <v>10673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6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1</v>
      </c>
      <c r="Q35" s="28">
        <v>0</v>
      </c>
      <c r="R35" s="28">
        <v>0</v>
      </c>
      <c r="S35" s="28">
        <v>0</v>
      </c>
      <c r="T35" s="28">
        <v>1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5</v>
      </c>
      <c r="Q36" s="28">
        <v>0</v>
      </c>
      <c r="R36" s="28">
        <v>0</v>
      </c>
      <c r="S36" s="28">
        <v>0</v>
      </c>
      <c r="T36" s="28">
        <v>5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1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1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5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5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5</v>
      </c>
      <c r="Q47" s="28">
        <v>0</v>
      </c>
      <c r="R47" s="28">
        <v>0</v>
      </c>
      <c r="S47" s="28">
        <v>0</v>
      </c>
      <c r="T47" s="28">
        <v>5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1</v>
      </c>
      <c r="Q52" s="28">
        <v>0</v>
      </c>
      <c r="R52" s="28">
        <v>0</v>
      </c>
      <c r="S52" s="28">
        <v>0</v>
      </c>
      <c r="T52" s="28">
        <v>1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2016-09-14T09:57:45Z</cp:lastPrinted>
  <dcterms:created xsi:type="dcterms:W3CDTF">2016-08-08T07:38:31Z</dcterms:created>
  <dcterms:modified xsi:type="dcterms:W3CDTF">2016-11-02T12:43:50Z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100027</vt:lpwstr>
  </property>
  <property fmtid="{D5CDD505-2E9C-101B-9397-08002B2CF9AE}" pid="3" name="Version">
    <vt:lpwstr>100027</vt:lpwstr>
  </property>
</Properties>
</file>